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voy\Desktop\BB\RP - Affordable Housing\"/>
    </mc:Choice>
  </mc:AlternateContent>
  <xr:revisionPtr revIDLastSave="0" documentId="13_ncr:1_{AA6E7AA4-97E5-4EEC-8824-5F65E96B9F42}" xr6:coauthVersionLast="45" xr6:coauthVersionMax="45" xr10:uidLastSave="{00000000-0000-0000-0000-000000000000}"/>
  <bookViews>
    <workbookView xWindow="4860" yWindow="552" windowWidth="18840" windowHeight="11160" firstSheet="1" activeTab="2" xr2:uid="{2EB7FED5-8555-0D42-9A6E-B6BFBE8CDB70}"/>
  </bookViews>
  <sheets>
    <sheet name="1.GenInfoandTrustFundMonitoring" sheetId="1" r:id="rId1"/>
    <sheet name="2.RehabMonitoring" sheetId="2" r:id="rId2"/>
    <sheet name="3.PriorandThirdRoundMonitoring" sheetId="3" r:id="rId3"/>
    <sheet name="4.VeryLowIncomeReporting" sheetId="4" r:id="rId4"/>
    <sheet name="ReferenceShe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3" l="1"/>
  <c r="C52" i="1" l="1"/>
  <c r="C40" i="1"/>
  <c r="B59" i="3" l="1"/>
  <c r="B22" i="4"/>
  <c r="D22" i="4"/>
  <c r="C22" i="4"/>
  <c r="B63" i="3"/>
  <c r="B62" i="3"/>
  <c r="B61" i="3"/>
  <c r="B58" i="3"/>
  <c r="B57" i="3"/>
  <c r="B56" i="3"/>
  <c r="B31" i="3"/>
  <c r="B28" i="3"/>
  <c r="B60" i="3" s="1"/>
  <c r="C46" i="1"/>
  <c r="C32" i="1"/>
  <c r="B32" i="1"/>
  <c r="D31" i="1"/>
  <c r="D30" i="1"/>
  <c r="D29" i="1"/>
  <c r="D28" i="1"/>
  <c r="D27" i="1"/>
  <c r="C24" i="1"/>
  <c r="B24" i="1"/>
  <c r="D23" i="1"/>
  <c r="D22" i="1"/>
  <c r="D21" i="1"/>
  <c r="D20" i="1"/>
  <c r="D19" i="1"/>
  <c r="D24" i="1" l="1"/>
  <c r="D32" i="1"/>
  <c r="C58" i="3"/>
  <c r="C61" i="3"/>
  <c r="C56" i="3"/>
  <c r="C62" i="3"/>
  <c r="C60" i="3"/>
  <c r="C57" i="3"/>
  <c r="C63" i="3"/>
  <c r="C59" i="3"/>
</calcChain>
</file>

<file path=xl/sharedStrings.xml><?xml version="1.0" encoding="utf-8"?>
<sst xmlns="http://schemas.openxmlformats.org/spreadsheetml/2006/main" count="257" uniqueCount="220">
  <si>
    <t>MUNICIPALITY NAME:</t>
  </si>
  <si>
    <t>COUNTY:</t>
  </si>
  <si>
    <t>Name of person filling out form and affiliation/role:</t>
  </si>
  <si>
    <t>Date of filling out form:</t>
  </si>
  <si>
    <t>Email:</t>
  </si>
  <si>
    <t>Municipal Housing Liaison for municipality:</t>
  </si>
  <si>
    <t>Income Limits Year Being Used by Municipality*:</t>
  </si>
  <si>
    <t>TRUST FUND INFORMATION</t>
  </si>
  <si>
    <t>(Note: Date in Approved Spending Plan = date through which revenues/expenditures are shown in the approved spending plan; if no approved spending plan, show revenues/expenditures through June 30, 2015 in Column B and beginning July 1, 2015 in Column C.)</t>
  </si>
  <si>
    <t>Inception - Date in Approved Spending Plan or June 30, 2015</t>
  </si>
  <si>
    <t>Date in Approved Spending Plan or July 1, 2015 to Present</t>
  </si>
  <si>
    <t>Total</t>
  </si>
  <si>
    <t>REVENUE SUMMARY</t>
  </si>
  <si>
    <t>Barrier Free Escrow</t>
  </si>
  <si>
    <t>Development Fees</t>
  </si>
  <si>
    <t>Interest Earned</t>
  </si>
  <si>
    <t>Other Income</t>
  </si>
  <si>
    <t>Payments-in-Lieu of Construction</t>
  </si>
  <si>
    <t>TOTAL</t>
  </si>
  <si>
    <t>EXPENDITURE SUMMARY</t>
  </si>
  <si>
    <t>Administration**</t>
  </si>
  <si>
    <t>Affordability Assistance***</t>
  </si>
  <si>
    <t xml:space="preserve">     Very Low-Income Affordability Assistance</t>
  </si>
  <si>
    <t>Barrier Free Conversions</t>
  </si>
  <si>
    <t>Housing Activity</t>
  </si>
  <si>
    <t>Name</t>
  </si>
  <si>
    <t>Amount</t>
  </si>
  <si>
    <t>List affordability assistance projects and programs</t>
  </si>
  <si>
    <t>HOUSING ACTIVITY: Date in Approved Spending Plan to Present</t>
  </si>
  <si>
    <t>Type of Housing Activity</t>
  </si>
  <si>
    <t>Specific Site or Program</t>
  </si>
  <si>
    <t>Comments:</t>
  </si>
  <si>
    <t>https://ahpnj.org/member_docs/Income_Limits_2018.pdf</t>
  </si>
  <si>
    <t>https://ahpnj.org/member_docs/Income_Limits_2017.pdf</t>
  </si>
  <si>
    <t>**Administrative expenses cannot total more than 20% of collected revenues, less any Administrative expenses already disbursed.</t>
  </si>
  <si>
    <t>***Affordability Assistance must equal at least 30% of revenues collected after July 2008, with one-third of that dedicated to very low-income Affordability Assistance</t>
  </si>
  <si>
    <t>Total Third Round rehabiltation obligation</t>
  </si>
  <si>
    <r>
      <t xml:space="preserve">Period of time covered </t>
    </r>
    <r>
      <rPr>
        <sz val="12"/>
        <color rgb="FF000000"/>
        <rFont val="Calibri"/>
        <family val="2"/>
      </rPr>
      <t>(Only completed rehabs since either the adoption of the Housing Element and Fair Share Plan or the previous annual report should be included on this sheet):</t>
    </r>
  </si>
  <si>
    <t>Please list below all units rehabilitated towards the municipality's Third Round rehabilitation obligation.</t>
  </si>
  <si>
    <t>Street Address</t>
  </si>
  <si>
    <t>Case Number (if applicable)</t>
  </si>
  <si>
    <t>Rehab program used (e.g. county program, municipal rental rehab)</t>
  </si>
  <si>
    <t>Block</t>
  </si>
  <si>
    <t>Lot</t>
  </si>
  <si>
    <t>Unit Number</t>
  </si>
  <si>
    <t>Owner</t>
  </si>
  <si>
    <t>Renter</t>
  </si>
  <si>
    <t>Very Low</t>
  </si>
  <si>
    <t>Low</t>
  </si>
  <si>
    <t>Moderate</t>
  </si>
  <si>
    <t>Final Inspection Date (mm/dd/yy)</t>
  </si>
  <si>
    <t>Funds expended on hard costs ($)</t>
  </si>
  <si>
    <t>Funds recaptured</t>
  </si>
  <si>
    <t xml:space="preserve">Major system(s) repaired </t>
  </si>
  <si>
    <t>Was unit below code and raised to code? (Y/N)</t>
  </si>
  <si>
    <t>Effective date of affordability controls (mm/dd/yy)</t>
  </si>
  <si>
    <t>Length of affordability controls (years)</t>
  </si>
  <si>
    <t>Affordability control removed (Y/N)</t>
  </si>
  <si>
    <t>Creditworthy (Y/N)</t>
  </si>
  <si>
    <t xml:space="preserve">Verification by Program Administrator that all households are income eligible, that appropriate </t>
  </si>
  <si>
    <t>Verification by Building Code Official that units were below code and raised to code per the</t>
  </si>
  <si>
    <t>affordability controls are in place and that rental prices conform to COAH regulations.</t>
  </si>
  <si>
    <t>NJ State Housing Code or the Rehabiliation Subcode and that the work involved major systems.</t>
  </si>
  <si>
    <t>Program Administrator</t>
  </si>
  <si>
    <t>Date</t>
  </si>
  <si>
    <t>Code Official</t>
  </si>
  <si>
    <t>Site / Program Name:</t>
  </si>
  <si>
    <t>Project developer:</t>
  </si>
  <si>
    <t>Compliance Mechanism:</t>
  </si>
  <si>
    <t>100% Affordable</t>
  </si>
  <si>
    <t>Compliance Mechanism #2 (if project has multiple):</t>
  </si>
  <si>
    <t>Round:</t>
  </si>
  <si>
    <t>Third Round</t>
  </si>
  <si>
    <t>Block (if multiple separate by commas):</t>
  </si>
  <si>
    <t>Lot (if multiple separate by commas):</t>
  </si>
  <si>
    <t>Address:</t>
  </si>
  <si>
    <t>Status:</t>
  </si>
  <si>
    <t>Under construction</t>
  </si>
  <si>
    <t>If project has site plan /or subdivision approval, date building permits received (DD/MM/YYY):</t>
  </si>
  <si>
    <t>If "approved not built" or "under construction," date of site plan and/or subdivision approval:</t>
  </si>
  <si>
    <t>If "under construction," expected date of completion:</t>
  </si>
  <si>
    <t>Date of issuance of C.O.:</t>
  </si>
  <si>
    <t>If "built," date controls began:</t>
  </si>
  <si>
    <t>Length of Affordability Controls (years):</t>
  </si>
  <si>
    <t>Administrative Agent or other entity responsible for affirmative marketing:</t>
  </si>
  <si>
    <t>Contribution  (for payments in lieu)</t>
  </si>
  <si>
    <t>Total Affordable Housing Units Proposed</t>
  </si>
  <si>
    <t>Total Affordable Housing Units Completed to Date</t>
  </si>
  <si>
    <t>Type of Affordable Units:</t>
  </si>
  <si>
    <t xml:space="preserve">     Family</t>
  </si>
  <si>
    <t xml:space="preserve">       Family For-Sale</t>
  </si>
  <si>
    <t xml:space="preserve">       Family Rental</t>
  </si>
  <si>
    <t xml:space="preserve">     Senior</t>
  </si>
  <si>
    <t xml:space="preserve">       Senior For-Sale</t>
  </si>
  <si>
    <t xml:space="preserve">       Senior Rental</t>
  </si>
  <si>
    <t xml:space="preserve">       Supportive For-Sale</t>
  </si>
  <si>
    <t xml:space="preserve">       Supportive Rental</t>
  </si>
  <si>
    <t>Bedroom/Income Splits:</t>
  </si>
  <si>
    <t xml:space="preserve">     1 BR/or Efficiency Affordable Units</t>
  </si>
  <si>
    <t xml:space="preserve">       Very Low-Income:</t>
  </si>
  <si>
    <t xml:space="preserve">       Low-Income:</t>
  </si>
  <si>
    <t xml:space="preserve">       Moderate-Income:</t>
  </si>
  <si>
    <t xml:space="preserve">     2 BR Affordable Units</t>
  </si>
  <si>
    <t xml:space="preserve">     3+ BR Affordable Units</t>
  </si>
  <si>
    <t xml:space="preserve">     Supportive/Special Needs Units:</t>
  </si>
  <si>
    <t>OVERALL PRIOR AND THIRD ROUND SUMMARY</t>
  </si>
  <si>
    <t>NUMBER</t>
  </si>
  <si>
    <t>PERCENT</t>
  </si>
  <si>
    <t>Total Units</t>
  </si>
  <si>
    <t>-</t>
  </si>
  <si>
    <t>Very-Low Income Units</t>
  </si>
  <si>
    <t>Low-Income</t>
  </si>
  <si>
    <t>Moderate-Income</t>
  </si>
  <si>
    <t>Family</t>
  </si>
  <si>
    <t>Senior</t>
  </si>
  <si>
    <t>Supportive/Special Needs</t>
  </si>
  <si>
    <t>For Sale</t>
  </si>
  <si>
    <t>Rental</t>
  </si>
  <si>
    <t>Very Low Income Units approved and constructed since July 17, 2008</t>
  </si>
  <si>
    <t>Development/Compliance Mechanism</t>
  </si>
  <si>
    <t>Total Affordable Units</t>
  </si>
  <si>
    <t>VLI units constructed as of date of report</t>
  </si>
  <si>
    <t>VLI units not constructed as of date of this report but still planned</t>
  </si>
  <si>
    <r>
      <t>Type of Very Low Income Unit</t>
    </r>
    <r>
      <rPr>
        <sz val="12"/>
        <color theme="1"/>
        <rFont val="Calibri"/>
        <family val="2"/>
        <scheme val="minor"/>
      </rPr>
      <t xml:space="preserve"> (Family, Senior, Special Needs)</t>
    </r>
  </si>
  <si>
    <t>This tab provides reporting required on very low income units, i.e. units affordable to and reserved for households at or below 30% of regional median income.</t>
  </si>
  <si>
    <t>See N.J.S.A. 52:27D-329.1.</t>
  </si>
  <si>
    <t>Compliance Mechanism(s)</t>
  </si>
  <si>
    <t>Status</t>
  </si>
  <si>
    <t>Rounds</t>
  </si>
  <si>
    <t>Accessory apartment program</t>
  </si>
  <si>
    <t>Assisted living residence</t>
  </si>
  <si>
    <t>Extension of expiring controls</t>
  </si>
  <si>
    <t>Inclusionary zoning</t>
  </si>
  <si>
    <t>Market-to-Affordable</t>
  </si>
  <si>
    <t>RCA (approved pre-2008)</t>
  </si>
  <si>
    <t>Redevelopment</t>
  </si>
  <si>
    <t>Support and special needs</t>
  </si>
  <si>
    <t>Other</t>
  </si>
  <si>
    <t>No approvals</t>
  </si>
  <si>
    <t>Approved not built</t>
  </si>
  <si>
    <t>Built</t>
  </si>
  <si>
    <t>Prior Round</t>
  </si>
  <si>
    <t>Prior and Third Round</t>
  </si>
  <si>
    <t>2. REHABILITATION</t>
  </si>
  <si>
    <t>1. GENERAL INFORMATION AND TRUST FUND MONITORING</t>
  </si>
  <si>
    <t>3. PRIOR AND THIRD ROUND MONITORING</t>
  </si>
  <si>
    <t>4. VERY LOW INCOME REPORTING</t>
  </si>
  <si>
    <t>AFFORDABILITY ASSISTANCE: Date in Approved Spending Plan to Present</t>
  </si>
  <si>
    <t>Date through which funds reported:</t>
  </si>
  <si>
    <r>
      <t>Rehabilitation program administrator(s) with email, phone number, and address:</t>
    </r>
    <r>
      <rPr>
        <sz val="12"/>
        <color rgb="FF000000"/>
        <rFont val="Calibri"/>
        <family val="2"/>
      </rPr>
      <t xml:space="preserve"> (if multiple rehab programs list administrator for each)</t>
    </r>
  </si>
  <si>
    <t>Construction required to begin by (for mechanisms other than inclusionary development):</t>
  </si>
  <si>
    <t xml:space="preserve">     Supportive/Special needs</t>
  </si>
  <si>
    <t>https://ahpnj.org/member_docs/Income_Limits_2019_FINAL.pdf</t>
  </si>
  <si>
    <t xml:space="preserve">*View 2020 income limits: https://ahpnj.org/member_docs/Income_Limits_2020.pdf </t>
  </si>
  <si>
    <t>Ridgefield Park</t>
  </si>
  <si>
    <t>Bergen</t>
  </si>
  <si>
    <t>Kenneth Ochab, P.P.</t>
  </si>
  <si>
    <t>koaplan@optonline.net</t>
  </si>
  <si>
    <t>General Admin. - Personnel</t>
  </si>
  <si>
    <t>general administration</t>
  </si>
  <si>
    <t>Consulting Fees</t>
  </si>
  <si>
    <t>consulting</t>
  </si>
  <si>
    <t>Bergen County Community Development</t>
  </si>
  <si>
    <t>Contract with County has been delayed due to County administrative update of rehab program.</t>
  </si>
  <si>
    <t>Development Fee</t>
  </si>
  <si>
    <t>Second Round</t>
  </si>
  <si>
    <t>26,27</t>
  </si>
  <si>
    <t>construction completed</t>
  </si>
  <si>
    <t>60-62 Bergen Tpke</t>
  </si>
  <si>
    <t>Inclusionary</t>
  </si>
  <si>
    <t>9-13 Lincoln Ave.</t>
  </si>
  <si>
    <t>Piazza &amp; Associates, 216 Rockingham Row, Princeton, N.J., 609-786-1100, fpiazza@piazzanj.com</t>
  </si>
  <si>
    <t>241-243 Teaneck Rd.</t>
  </si>
  <si>
    <t>245-247 Teaneck Rd.</t>
  </si>
  <si>
    <t>Challenger 60, LLC</t>
  </si>
  <si>
    <t xml:space="preserve">    </t>
  </si>
  <si>
    <t>60 Challenger Rd.</t>
  </si>
  <si>
    <t>Michael Theodorides</t>
  </si>
  <si>
    <t>241-243 Teaneck Rd. Realty, LLC</t>
  </si>
  <si>
    <t>Ridgefield Park Storage, LLC</t>
  </si>
  <si>
    <t>60-62 Bergen Tpke., LLC</t>
  </si>
  <si>
    <t>None</t>
  </si>
  <si>
    <t>Legal Services</t>
  </si>
  <si>
    <t>legal services</t>
  </si>
  <si>
    <t>Jana Carratu</t>
  </si>
  <si>
    <t>Jana Carratu &lt;jcarratu@ridgefieldpark.org&gt;</t>
  </si>
  <si>
    <t>ADMINISTRATION: Date in Approved Spending Plan to Present****</t>
  </si>
  <si>
    <t>**** The Village is aware of the limitation on administrative expenses, and the Spending Plan proposed to reconcile this through increased anticipated revenues in Round Three.</t>
  </si>
  <si>
    <t>60-62 Bergen Turnpike</t>
  </si>
  <si>
    <t>Ridgefield Park Storage</t>
  </si>
  <si>
    <t>241-243 Teaneck Road</t>
  </si>
  <si>
    <t>245-247 Teaneck Road</t>
  </si>
  <si>
    <t>24.04, 24.05</t>
  </si>
  <si>
    <t>1, 1</t>
  </si>
  <si>
    <t>60 Challenger/Sturm</t>
  </si>
  <si>
    <t>revised application submitted to Board of Adjustment to increase units and provide 4 affordable units as per agreement with Special Master</t>
  </si>
  <si>
    <t>Lombardi Towers</t>
  </si>
  <si>
    <t>Skymark</t>
  </si>
  <si>
    <t>Note: Very-low-income units are proposed in both the Sturm and Skymark Developments.  10 very-low-income units currently exist in the Supportive and Special Needs Housing development.</t>
  </si>
  <si>
    <t>Bergen County Housing Authority</t>
  </si>
  <si>
    <t>Second Round/ Third Round (extension of controls)</t>
  </si>
  <si>
    <t>occupied</t>
  </si>
  <si>
    <t>proposed</t>
  </si>
  <si>
    <t>Vantage</t>
  </si>
  <si>
    <t>2 Park Ave.</t>
  </si>
  <si>
    <t>Skymark or Others</t>
  </si>
  <si>
    <t>special needs</t>
  </si>
  <si>
    <t>inclusionary</t>
  </si>
  <si>
    <t>49.01, 47.0, 47.06, 40.02,40.02,49.01</t>
  </si>
  <si>
    <t>1, 1, 1, 1.02, 2, 2</t>
  </si>
  <si>
    <t>Marlboro Apt Corp</t>
  </si>
  <si>
    <t>extension of controls</t>
  </si>
  <si>
    <t>rehabilitation</t>
  </si>
  <si>
    <t>12,10,138.02,108</t>
  </si>
  <si>
    <t>29, 25, 2, 1</t>
  </si>
  <si>
    <t>336 Main St., 100 Paulison Ave., 73 Chestnut St., 317 Teaneck Rd.</t>
  </si>
  <si>
    <t>265 Main St.</t>
  </si>
  <si>
    <t>Route 46</t>
  </si>
  <si>
    <t>Application submitted to PB and deemed complete.  Hearing scheduled for August 3, 2020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</si>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</sst>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_)"/>
    <numFmt numFmtId="167" formatCode="&quot;$&quot;#,##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TimesNewRomanPS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164" fontId="1" fillId="0" borderId="5" xfId="1" applyNumberFormat="1" applyFont="1" applyBorder="1"/>
    <xf numFmtId="0" fontId="2" fillId="0" borderId="7" xfId="0" applyFont="1" applyBorder="1"/>
    <xf numFmtId="164" fontId="2" fillId="3" borderId="8" xfId="1" applyNumberFormat="1" applyFont="1" applyFill="1" applyBorder="1"/>
    <xf numFmtId="8" fontId="1" fillId="0" borderId="0" xfId="0" applyNumberFormat="1" applyFont="1"/>
    <xf numFmtId="0" fontId="1" fillId="0" borderId="5" xfId="0" applyFont="1" applyBorder="1"/>
    <xf numFmtId="165" fontId="1" fillId="0" borderId="6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Border="1"/>
    <xf numFmtId="8" fontId="1" fillId="0" borderId="6" xfId="0" applyNumberFormat="1" applyFont="1" applyBorder="1"/>
    <xf numFmtId="0" fontId="1" fillId="0" borderId="4" xfId="0" applyFont="1" applyFill="1" applyBorder="1"/>
    <xf numFmtId="164" fontId="1" fillId="0" borderId="6" xfId="1" applyNumberFormat="1" applyFont="1" applyBorder="1"/>
    <xf numFmtId="164" fontId="2" fillId="0" borderId="0" xfId="1" applyNumberFormat="1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horizontal="center"/>
    </xf>
    <xf numFmtId="0" fontId="8" fillId="0" borderId="0" xfId="0" applyFont="1" applyBorder="1"/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5" fillId="0" borderId="17" xfId="3" applyFont="1" applyBorder="1" applyAlignment="1">
      <alignment horizontal="center"/>
    </xf>
    <xf numFmtId="0" fontId="6" fillId="0" borderId="17" xfId="3" applyFont="1" applyBorder="1" applyAlignment="1">
      <alignment horizontal="center" vertical="center" wrapText="1"/>
    </xf>
    <xf numFmtId="166" fontId="6" fillId="0" borderId="17" xfId="3" applyNumberFormat="1" applyFont="1" applyBorder="1" applyAlignment="1">
      <alignment horizontal="center" vertical="center" wrapText="1"/>
    </xf>
    <xf numFmtId="7" fontId="6" fillId="0" borderId="17" xfId="3" applyNumberFormat="1" applyFont="1" applyBorder="1" applyAlignment="1">
      <alignment horizontal="center" vertical="center" wrapText="1"/>
    </xf>
    <xf numFmtId="0" fontId="6" fillId="0" borderId="17" xfId="3" applyFont="1" applyBorder="1"/>
    <xf numFmtId="0" fontId="6" fillId="0" borderId="17" xfId="3" quotePrefix="1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166" fontId="6" fillId="0" borderId="17" xfId="3" applyNumberFormat="1" applyFont="1" applyBorder="1" applyAlignment="1">
      <alignment horizontal="center"/>
    </xf>
    <xf numFmtId="7" fontId="6" fillId="0" borderId="17" xfId="3" applyNumberFormat="1" applyFont="1" applyBorder="1" applyAlignment="1">
      <alignment horizontal="center"/>
    </xf>
    <xf numFmtId="14" fontId="6" fillId="0" borderId="17" xfId="3" applyNumberFormat="1" applyFont="1" applyBorder="1" applyAlignment="1">
      <alignment horizontal="center"/>
    </xf>
    <xf numFmtId="0" fontId="6" fillId="0" borderId="18" xfId="3" applyFont="1" applyBorder="1"/>
    <xf numFmtId="0" fontId="6" fillId="0" borderId="19" xfId="3" applyFont="1" applyBorder="1" applyAlignment="1">
      <alignment horizontal="center"/>
    </xf>
    <xf numFmtId="0" fontId="6" fillId="0" borderId="19" xfId="3" applyFont="1" applyBorder="1"/>
    <xf numFmtId="0" fontId="6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166" fontId="6" fillId="0" borderId="24" xfId="3" applyNumberFormat="1" applyFont="1" applyBorder="1" applyAlignment="1">
      <alignment horizontal="center"/>
    </xf>
    <xf numFmtId="7" fontId="6" fillId="0" borderId="22" xfId="3" applyNumberFormat="1" applyFont="1" applyBorder="1" applyAlignment="1">
      <alignment horizontal="center"/>
    </xf>
    <xf numFmtId="7" fontId="6" fillId="0" borderId="18" xfId="3" applyNumberFormat="1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6" fillId="0" borderId="0" xfId="3" applyFont="1" applyBorder="1"/>
    <xf numFmtId="166" fontId="6" fillId="0" borderId="0" xfId="3" applyNumberFormat="1" applyFont="1" applyBorder="1" applyAlignment="1">
      <alignment horizontal="center"/>
    </xf>
    <xf numFmtId="7" fontId="6" fillId="0" borderId="0" xfId="3" applyNumberFormat="1" applyFont="1" applyBorder="1" applyAlignment="1">
      <alignment horizontal="center"/>
    </xf>
    <xf numFmtId="0" fontId="7" fillId="0" borderId="25" xfId="3" applyFont="1" applyBorder="1"/>
    <xf numFmtId="0" fontId="7" fillId="0" borderId="25" xfId="3" applyFont="1" applyBorder="1" applyAlignment="1">
      <alignment horizontal="center"/>
    </xf>
    <xf numFmtId="0" fontId="1" fillId="0" borderId="28" xfId="0" applyFont="1" applyBorder="1" applyAlignment="1">
      <alignment wrapText="1"/>
    </xf>
    <xf numFmtId="0" fontId="11" fillId="0" borderId="28" xfId="0" applyFont="1" applyBorder="1" applyAlignment="1">
      <alignment wrapText="1"/>
    </xf>
    <xf numFmtId="14" fontId="1" fillId="0" borderId="28" xfId="0" applyNumberFormat="1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8" xfId="0" applyFont="1" applyBorder="1"/>
    <xf numFmtId="0" fontId="1" fillId="0" borderId="5" xfId="0" applyFont="1" applyFill="1" applyBorder="1" applyAlignment="1">
      <alignment wrapText="1"/>
    </xf>
    <xf numFmtId="0" fontId="1" fillId="0" borderId="28" xfId="0" applyFont="1" applyFill="1" applyBorder="1"/>
    <xf numFmtId="0" fontId="1" fillId="0" borderId="5" xfId="0" applyFont="1" applyFill="1" applyBorder="1"/>
    <xf numFmtId="0" fontId="2" fillId="0" borderId="30" xfId="0" applyFont="1" applyFill="1" applyBorder="1"/>
    <xf numFmtId="0" fontId="1" fillId="0" borderId="31" xfId="0" applyFont="1" applyFill="1" applyBorder="1" applyAlignment="1">
      <alignment wrapText="1"/>
    </xf>
    <xf numFmtId="0" fontId="12" fillId="0" borderId="30" xfId="0" applyFont="1" applyBorder="1"/>
    <xf numFmtId="0" fontId="1" fillId="0" borderId="31" xfId="0" applyFont="1" applyBorder="1" applyAlignment="1">
      <alignment wrapText="1"/>
    </xf>
    <xf numFmtId="0" fontId="13" fillId="3" borderId="1" xfId="0" applyFont="1" applyFill="1" applyBorder="1"/>
    <xf numFmtId="0" fontId="1" fillId="3" borderId="26" xfId="0" applyFont="1" applyFill="1" applyBorder="1" applyAlignment="1">
      <alignment wrapText="1"/>
    </xf>
    <xf numFmtId="0" fontId="1" fillId="3" borderId="32" xfId="0" applyFont="1" applyFill="1" applyBorder="1"/>
    <xf numFmtId="0" fontId="2" fillId="0" borderId="4" xfId="0" applyFont="1" applyBorder="1"/>
    <xf numFmtId="0" fontId="1" fillId="0" borderId="10" xfId="0" applyFont="1" applyBorder="1" applyAlignment="1">
      <alignment wrapText="1"/>
    </xf>
    <xf numFmtId="0" fontId="1" fillId="0" borderId="16" xfId="0" applyFont="1" applyBorder="1"/>
    <xf numFmtId="0" fontId="13" fillId="3" borderId="33" xfId="0" applyFont="1" applyFill="1" applyBorder="1"/>
    <xf numFmtId="0" fontId="1" fillId="3" borderId="27" xfId="0" applyFont="1" applyFill="1" applyBorder="1" applyAlignment="1">
      <alignment wrapText="1"/>
    </xf>
    <xf numFmtId="0" fontId="1" fillId="3" borderId="0" xfId="0" applyFont="1" applyFill="1" applyBorder="1"/>
    <xf numFmtId="0" fontId="2" fillId="0" borderId="34" xfId="0" applyFont="1" applyBorder="1"/>
    <xf numFmtId="0" fontId="13" fillId="3" borderId="35" xfId="0" applyFont="1" applyFill="1" applyBorder="1"/>
    <xf numFmtId="0" fontId="1" fillId="3" borderId="36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0" borderId="16" xfId="0" applyFont="1" applyBorder="1"/>
    <xf numFmtId="0" fontId="1" fillId="0" borderId="16" xfId="0" applyFont="1" applyBorder="1" applyAlignment="1">
      <alignment wrapText="1"/>
    </xf>
    <xf numFmtId="0" fontId="1" fillId="3" borderId="37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38" xfId="0" applyFont="1" applyFill="1" applyBorder="1"/>
    <xf numFmtId="0" fontId="1" fillId="2" borderId="32" xfId="0" applyFont="1" applyFill="1" applyBorder="1" applyAlignment="1">
      <alignment wrapText="1"/>
    </xf>
    <xf numFmtId="0" fontId="1" fillId="2" borderId="39" xfId="0" applyFont="1" applyFill="1" applyBorder="1" applyAlignment="1">
      <alignment wrapText="1"/>
    </xf>
    <xf numFmtId="0" fontId="1" fillId="0" borderId="12" xfId="0" applyFont="1" applyBorder="1"/>
    <xf numFmtId="0" fontId="2" fillId="0" borderId="0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41" xfId="0" applyFont="1" applyFill="1" applyBorder="1"/>
    <xf numFmtId="0" fontId="1" fillId="3" borderId="42" xfId="0" applyFont="1" applyFill="1" applyBorder="1" applyAlignment="1">
      <alignment wrapText="1"/>
    </xf>
    <xf numFmtId="0" fontId="1" fillId="3" borderId="43" xfId="0" applyFont="1" applyFill="1" applyBorder="1" applyAlignment="1">
      <alignment wrapText="1"/>
    </xf>
    <xf numFmtId="0" fontId="2" fillId="0" borderId="44" xfId="0" applyFont="1" applyFill="1" applyBorder="1"/>
    <xf numFmtId="0" fontId="1" fillId="3" borderId="45" xfId="0" applyFont="1" applyFill="1" applyBorder="1" applyAlignment="1">
      <alignment wrapText="1"/>
    </xf>
    <xf numFmtId="9" fontId="1" fillId="3" borderId="46" xfId="2" applyFont="1" applyFill="1" applyBorder="1" applyAlignment="1">
      <alignment wrapText="1"/>
    </xf>
    <xf numFmtId="0" fontId="2" fillId="0" borderId="12" xfId="0" applyFont="1" applyFill="1" applyBorder="1"/>
    <xf numFmtId="0" fontId="1" fillId="3" borderId="0" xfId="0" applyFont="1" applyFill="1" applyBorder="1" applyAlignment="1">
      <alignment wrapText="1"/>
    </xf>
    <xf numFmtId="9" fontId="1" fillId="3" borderId="40" xfId="2" applyFont="1" applyFill="1" applyBorder="1" applyAlignment="1">
      <alignment wrapText="1"/>
    </xf>
    <xf numFmtId="0" fontId="2" fillId="0" borderId="47" xfId="0" applyFont="1" applyFill="1" applyBorder="1"/>
    <xf numFmtId="0" fontId="1" fillId="3" borderId="48" xfId="0" applyFont="1" applyFill="1" applyBorder="1" applyAlignment="1">
      <alignment wrapText="1"/>
    </xf>
    <xf numFmtId="9" fontId="1" fillId="3" borderId="49" xfId="2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5" xfId="0" applyBorder="1"/>
    <xf numFmtId="0" fontId="0" fillId="0" borderId="11" xfId="0" applyBorder="1"/>
    <xf numFmtId="0" fontId="12" fillId="0" borderId="0" xfId="0" applyFont="1"/>
    <xf numFmtId="0" fontId="0" fillId="0" borderId="5" xfId="0" applyFont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0" xfId="0" applyFont="1" applyFill="1" applyBorder="1"/>
    <xf numFmtId="0" fontId="1" fillId="3" borderId="16" xfId="0" applyFont="1" applyFill="1" applyBorder="1" applyAlignment="1">
      <alignment wrapText="1"/>
    </xf>
    <xf numFmtId="9" fontId="1" fillId="3" borderId="51" xfId="2" applyFont="1" applyFill="1" applyBorder="1" applyAlignment="1">
      <alignment wrapText="1"/>
    </xf>
    <xf numFmtId="0" fontId="2" fillId="0" borderId="4" xfId="0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14" fillId="0" borderId="0" xfId="3" applyFont="1" applyAlignment="1">
      <alignment horizontal="left"/>
    </xf>
    <xf numFmtId="0" fontId="2" fillId="0" borderId="8" xfId="0" applyFont="1" applyBorder="1"/>
    <xf numFmtId="167" fontId="1" fillId="3" borderId="6" xfId="1" applyNumberFormat="1" applyFont="1" applyFill="1" applyBorder="1"/>
    <xf numFmtId="167" fontId="2" fillId="3" borderId="11" xfId="0" applyNumberFormat="1" applyFont="1" applyFill="1" applyBorder="1"/>
    <xf numFmtId="167" fontId="2" fillId="3" borderId="11" xfId="1" applyNumberFormat="1" applyFont="1" applyFill="1" applyBorder="1"/>
    <xf numFmtId="0" fontId="6" fillId="0" borderId="0" xfId="3" applyFont="1" applyBorder="1" applyAlignment="1">
      <alignment horizontal="left"/>
    </xf>
    <xf numFmtId="0" fontId="5" fillId="0" borderId="5" xfId="3" applyFont="1" applyBorder="1" applyAlignment="1">
      <alignment horizontal="left" vertical="center" wrapText="1"/>
    </xf>
    <xf numFmtId="0" fontId="2" fillId="0" borderId="52" xfId="0" applyFont="1" applyFill="1" applyBorder="1"/>
    <xf numFmtId="0" fontId="1" fillId="0" borderId="29" xfId="0" applyFont="1" applyFill="1" applyBorder="1"/>
    <xf numFmtId="0" fontId="2" fillId="0" borderId="53" xfId="0" applyFont="1" applyFill="1" applyBorder="1"/>
    <xf numFmtId="0" fontId="1" fillId="0" borderId="31" xfId="0" applyFont="1" applyFill="1" applyBorder="1"/>
    <xf numFmtId="0" fontId="2" fillId="0" borderId="53" xfId="0" applyFont="1" applyBorder="1"/>
    <xf numFmtId="0" fontId="1" fillId="0" borderId="31" xfId="0" applyFont="1" applyBorder="1"/>
    <xf numFmtId="0" fontId="2" fillId="0" borderId="54" xfId="0" applyFont="1" applyFill="1" applyBorder="1"/>
    <xf numFmtId="0" fontId="1" fillId="0" borderId="27" xfId="0" applyFont="1" applyBorder="1"/>
    <xf numFmtId="0" fontId="0" fillId="0" borderId="0" xfId="0" applyFont="1" applyFill="1" applyBorder="1"/>
    <xf numFmtId="0" fontId="17" fillId="0" borderId="0" xfId="4" applyFill="1" applyBorder="1"/>
    <xf numFmtId="0" fontId="17" fillId="0" borderId="0" xfId="4"/>
    <xf numFmtId="0" fontId="14" fillId="5" borderId="0" xfId="3" applyFont="1" applyFill="1" applyAlignment="1">
      <alignment horizontal="left"/>
    </xf>
    <xf numFmtId="0" fontId="5" fillId="5" borderId="0" xfId="3" applyFont="1" applyFill="1" applyAlignment="1">
      <alignment horizontal="center"/>
    </xf>
    <xf numFmtId="0" fontId="14" fillId="6" borderId="0" xfId="3" applyFont="1" applyFill="1" applyAlignment="1">
      <alignment horizontal="left"/>
    </xf>
    <xf numFmtId="0" fontId="14" fillId="6" borderId="0" xfId="3" applyFont="1" applyFill="1" applyAlignment="1">
      <alignment horizontal="center"/>
    </xf>
    <xf numFmtId="0" fontId="15" fillId="6" borderId="0" xfId="3" applyFont="1" applyFill="1" applyAlignment="1">
      <alignment horizontal="center"/>
    </xf>
    <xf numFmtId="0" fontId="15" fillId="6" borderId="0" xfId="3" applyFont="1" applyFill="1"/>
    <xf numFmtId="0" fontId="16" fillId="6" borderId="0" xfId="3" applyFont="1" applyFill="1"/>
    <xf numFmtId="0" fontId="18" fillId="7" borderId="0" xfId="3" applyFont="1" applyFill="1" applyAlignment="1">
      <alignment horizontal="left"/>
    </xf>
    <xf numFmtId="0" fontId="18" fillId="7" borderId="0" xfId="3" applyFont="1" applyFill="1" applyAlignment="1">
      <alignment horizontal="center"/>
    </xf>
    <xf numFmtId="0" fontId="16" fillId="7" borderId="0" xfId="3" applyFont="1" applyFill="1"/>
    <xf numFmtId="0" fontId="14" fillId="8" borderId="0" xfId="3" applyFont="1" applyFill="1" applyAlignment="1">
      <alignment horizontal="left"/>
    </xf>
    <xf numFmtId="0" fontId="0" fillId="8" borderId="0" xfId="0" applyFill="1"/>
    <xf numFmtId="14" fontId="1" fillId="0" borderId="31" xfId="0" quotePrefix="1" applyNumberFormat="1" applyFont="1" applyFill="1" applyBorder="1"/>
    <xf numFmtId="14" fontId="1" fillId="0" borderId="31" xfId="0" applyNumberFormat="1" applyFont="1" applyBorder="1"/>
    <xf numFmtId="0" fontId="17" fillId="0" borderId="31" xfId="4" applyBorder="1"/>
    <xf numFmtId="3" fontId="1" fillId="0" borderId="5" xfId="0" applyNumberFormat="1" applyFont="1" applyBorder="1" applyAlignment="1">
      <alignment wrapText="1"/>
    </xf>
    <xf numFmtId="0" fontId="1" fillId="0" borderId="28" xfId="0" applyFont="1" applyBorder="1" applyAlignment="1">
      <alignment horizontal="left" wrapText="1"/>
    </xf>
    <xf numFmtId="0" fontId="0" fillId="0" borderId="27" xfId="0" applyFont="1" applyFill="1" applyBorder="1" applyAlignment="1">
      <alignment wrapText="1"/>
    </xf>
    <xf numFmtId="0" fontId="1" fillId="0" borderId="33" xfId="0" applyFont="1" applyBorder="1"/>
    <xf numFmtId="164" fontId="1" fillId="0" borderId="37" xfId="1" applyNumberFormat="1" applyFont="1" applyBorder="1"/>
    <xf numFmtId="167" fontId="1" fillId="3" borderId="55" xfId="1" applyNumberFormat="1" applyFont="1" applyFill="1" applyBorder="1"/>
    <xf numFmtId="0" fontId="2" fillId="2" borderId="56" xfId="0" applyFont="1" applyFill="1" applyBorder="1"/>
    <xf numFmtId="0" fontId="2" fillId="0" borderId="57" xfId="0" applyFont="1" applyFill="1" applyBorder="1"/>
    <xf numFmtId="0" fontId="2" fillId="0" borderId="58" xfId="0" applyFont="1" applyFill="1" applyBorder="1"/>
    <xf numFmtId="0" fontId="1" fillId="2" borderId="59" xfId="0" applyFont="1" applyFill="1" applyBorder="1"/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left" vertical="center"/>
    </xf>
    <xf numFmtId="0" fontId="5" fillId="0" borderId="5" xfId="3" applyFont="1" applyBorder="1" applyAlignment="1">
      <alignment horizontal="center" vertical="center"/>
    </xf>
    <xf numFmtId="0" fontId="10" fillId="0" borderId="5" xfId="3" applyFont="1" applyBorder="1" applyAlignment="1">
      <alignment horizontal="left" vertical="center" wrapText="1"/>
    </xf>
    <xf numFmtId="0" fontId="2" fillId="0" borderId="4" xfId="0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2" fillId="4" borderId="26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0" fillId="0" borderId="28" xfId="0" applyFont="1" applyBorder="1" applyAlignment="1">
      <alignment wrapText="1"/>
    </xf>
    <xf numFmtId="0" fontId="0" fillId="0" borderId="28" xfId="0" applyFont="1" applyBorder="1" applyAlignment="1">
      <alignment horizontal="left" wrapText="1"/>
    </xf>
    <xf numFmtId="0" fontId="0" fillId="0" borderId="28" xfId="0" applyFont="1" applyBorder="1" applyAlignment="1">
      <alignment vertical="top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5" fillId="9" borderId="0" xfId="3" applyFont="1" applyFill="1" applyAlignment="1">
      <alignment horizontal="center"/>
    </xf>
    <xf numFmtId="0" fontId="5" fillId="9" borderId="0" xfId="3" applyFont="1" applyFill="1" applyAlignment="1">
      <alignment horizontal="left"/>
    </xf>
    <xf numFmtId="0" fontId="6" fillId="9" borderId="0" xfId="3" applyFont="1" applyFill="1" applyAlignment="1">
      <alignment horizontal="center"/>
    </xf>
    <xf numFmtId="0" fontId="6" fillId="9" borderId="0" xfId="3" applyFont="1" applyFill="1"/>
    <xf numFmtId="0" fontId="7" fillId="9" borderId="0" xfId="3" applyFont="1" applyFill="1"/>
  </cellXfs>
  <cellStyles count="5">
    <cellStyle name="Currency" xfId="1" builtinId="4"/>
    <cellStyle name="Hyperlink" xfId="4" builtinId="8"/>
    <cellStyle name="Normal" xfId="0" builtinId="0"/>
    <cellStyle name="Normal 2" xfId="3" xr:uid="{A3196935-3E67-E447-AFA5-42A7290EC83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hpnj.org/member_docs/Income_Limits_2017.pdf" TargetMode="External"/><Relationship Id="rId2" Type="http://schemas.openxmlformats.org/officeDocument/2006/relationships/hyperlink" Target="https://ahpnj.org/member_docs/Income_Limits_2018.pdf" TargetMode="External"/><Relationship Id="rId1" Type="http://schemas.openxmlformats.org/officeDocument/2006/relationships/hyperlink" Target="https://ahpnj.org/member_docs/Income_Limits_2019_FIN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oaplan@optonline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B1D4D-1D3A-384D-B3AD-3865C98213FC}">
  <sheetPr>
    <tabColor theme="5"/>
    <pageSetUpPr fitToPage="1"/>
  </sheetPr>
  <dimension ref="A1:T62"/>
  <sheetViews>
    <sheetView topLeftCell="A43" zoomScale="85" zoomScaleNormal="85" workbookViewId="0">
      <selection activeCell="C8" sqref="C8"/>
    </sheetView>
  </sheetViews>
  <sheetFormatPr defaultColWidth="10.8984375" defaultRowHeight="15.6"/>
  <cols>
    <col min="1" max="1" width="43.09765625" style="4" customWidth="1"/>
    <col min="2" max="2" width="52.09765625" style="4" customWidth="1"/>
    <col min="3" max="3" width="51.19921875" style="4" customWidth="1"/>
    <col min="4" max="4" width="31.09765625" style="4" customWidth="1"/>
    <col min="5" max="16384" width="10.8984375" style="4"/>
  </cols>
  <sheetData>
    <row r="1" spans="1:20" s="208" customFormat="1" ht="24" customHeight="1">
      <c r="A1" s="150" t="s">
        <v>144</v>
      </c>
      <c r="B1" s="151"/>
      <c r="C1" s="151"/>
      <c r="D1" s="151"/>
      <c r="E1" s="204"/>
      <c r="F1" s="205"/>
      <c r="G1" s="204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7"/>
    </row>
    <row r="2" spans="1:20" s="31" customFormat="1" ht="24" customHeight="1">
      <c r="A2" s="13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s="2" customFormat="1">
      <c r="A3" s="139" t="s">
        <v>0</v>
      </c>
      <c r="B3" s="140" t="s">
        <v>154</v>
      </c>
      <c r="C3" s="1"/>
    </row>
    <row r="4" spans="1:20" s="2" customFormat="1">
      <c r="A4" s="141" t="s">
        <v>1</v>
      </c>
      <c r="B4" s="142" t="s">
        <v>155</v>
      </c>
    </row>
    <row r="5" spans="1:20" s="2" customFormat="1">
      <c r="A5" s="141" t="s">
        <v>148</v>
      </c>
      <c r="B5" s="162">
        <v>44021</v>
      </c>
    </row>
    <row r="6" spans="1:20">
      <c r="A6" s="143"/>
      <c r="B6" s="144"/>
    </row>
    <row r="7" spans="1:20">
      <c r="A7" s="143" t="s">
        <v>2</v>
      </c>
      <c r="B7" s="144" t="s">
        <v>156</v>
      </c>
    </row>
    <row r="8" spans="1:20">
      <c r="A8" s="143" t="s">
        <v>3</v>
      </c>
      <c r="B8" s="163">
        <v>44021</v>
      </c>
    </row>
    <row r="9" spans="1:20">
      <c r="A9" s="143" t="s">
        <v>4</v>
      </c>
      <c r="B9" s="164" t="s">
        <v>157</v>
      </c>
    </row>
    <row r="10" spans="1:20">
      <c r="A10" s="143"/>
      <c r="B10" s="144"/>
    </row>
    <row r="11" spans="1:20">
      <c r="A11" s="143" t="s">
        <v>5</v>
      </c>
      <c r="B11" s="144" t="s">
        <v>184</v>
      </c>
    </row>
    <row r="12" spans="1:20">
      <c r="A12" s="143" t="s">
        <v>4</v>
      </c>
      <c r="B12" s="164" t="s">
        <v>185</v>
      </c>
    </row>
    <row r="13" spans="1:20">
      <c r="A13" s="143"/>
      <c r="B13" s="144"/>
    </row>
    <row r="14" spans="1:20">
      <c r="A14" s="145" t="s">
        <v>6</v>
      </c>
      <c r="B14" s="146">
        <v>2020</v>
      </c>
    </row>
    <row r="15" spans="1:20">
      <c r="A15" s="3"/>
    </row>
    <row r="16" spans="1:20" ht="51" customHeight="1">
      <c r="A16" s="6" t="s">
        <v>7</v>
      </c>
      <c r="B16" s="193" t="s">
        <v>8</v>
      </c>
      <c r="C16" s="193"/>
      <c r="D16" s="193"/>
    </row>
    <row r="17" spans="1:4" ht="16.2" thickBot="1">
      <c r="A17" s="2"/>
      <c r="D17" s="1" t="s">
        <v>11</v>
      </c>
    </row>
    <row r="18" spans="1:4" ht="16.2" thickBot="1">
      <c r="A18" s="171" t="s">
        <v>12</v>
      </c>
      <c r="B18" s="172" t="s">
        <v>9</v>
      </c>
      <c r="C18" s="173" t="s">
        <v>10</v>
      </c>
      <c r="D18" s="174"/>
    </row>
    <row r="19" spans="1:4">
      <c r="A19" s="168" t="s">
        <v>13</v>
      </c>
      <c r="B19" s="169"/>
      <c r="C19" s="169"/>
      <c r="D19" s="170">
        <f>SUM(B19:C19)</f>
        <v>0</v>
      </c>
    </row>
    <row r="20" spans="1:4">
      <c r="A20" s="10" t="s">
        <v>14</v>
      </c>
      <c r="B20" s="11">
        <v>161736</v>
      </c>
      <c r="C20" s="11">
        <v>111586</v>
      </c>
      <c r="D20" s="134">
        <f t="shared" ref="D20:D24" si="0">SUM(B20:C20)</f>
        <v>273322</v>
      </c>
    </row>
    <row r="21" spans="1:4">
      <c r="A21" s="10" t="s">
        <v>15</v>
      </c>
      <c r="B21" s="11">
        <v>12743</v>
      </c>
      <c r="C21" s="11">
        <v>6763</v>
      </c>
      <c r="D21" s="134">
        <f t="shared" si="0"/>
        <v>19506</v>
      </c>
    </row>
    <row r="22" spans="1:4">
      <c r="A22" s="10" t="s">
        <v>16</v>
      </c>
      <c r="B22" s="11">
        <v>22789</v>
      </c>
      <c r="C22" s="11"/>
      <c r="D22" s="134">
        <f t="shared" si="0"/>
        <v>22789</v>
      </c>
    </row>
    <row r="23" spans="1:4">
      <c r="A23" s="10" t="s">
        <v>17</v>
      </c>
      <c r="B23" s="11"/>
      <c r="C23" s="11"/>
      <c r="D23" s="134">
        <f t="shared" si="0"/>
        <v>0</v>
      </c>
    </row>
    <row r="24" spans="1:4" ht="16.2" thickBot="1">
      <c r="A24" s="12" t="s">
        <v>18</v>
      </c>
      <c r="B24" s="13">
        <f>SUM(B19:B23)</f>
        <v>197268</v>
      </c>
      <c r="C24" s="13">
        <f>SUM(C19:C23)</f>
        <v>118349</v>
      </c>
      <c r="D24" s="134">
        <f t="shared" si="0"/>
        <v>315617</v>
      </c>
    </row>
    <row r="25" spans="1:4" ht="16.2" thickBot="1"/>
    <row r="26" spans="1:4">
      <c r="A26" s="7" t="s">
        <v>19</v>
      </c>
      <c r="B26" s="8"/>
      <c r="C26" s="8"/>
      <c r="D26" s="9"/>
    </row>
    <row r="27" spans="1:4">
      <c r="A27" s="10" t="s">
        <v>20</v>
      </c>
      <c r="B27" s="11">
        <v>73961</v>
      </c>
      <c r="C27" s="11">
        <v>89015</v>
      </c>
      <c r="D27" s="134">
        <f>SUM(B27:C27)</f>
        <v>162976</v>
      </c>
    </row>
    <row r="28" spans="1:4">
      <c r="A28" s="10" t="s">
        <v>21</v>
      </c>
      <c r="B28" s="11"/>
      <c r="C28" s="11"/>
      <c r="D28" s="134">
        <f t="shared" ref="D28:D32" si="1">SUM(B28:C28)</f>
        <v>0</v>
      </c>
    </row>
    <row r="29" spans="1:4">
      <c r="A29" s="10" t="s">
        <v>22</v>
      </c>
      <c r="B29" s="11"/>
      <c r="C29" s="11"/>
      <c r="D29" s="134">
        <f t="shared" si="1"/>
        <v>0</v>
      </c>
    </row>
    <row r="30" spans="1:4">
      <c r="A30" s="10" t="s">
        <v>23</v>
      </c>
      <c r="B30" s="11"/>
      <c r="C30" s="11"/>
      <c r="D30" s="134">
        <f t="shared" si="1"/>
        <v>0</v>
      </c>
    </row>
    <row r="31" spans="1:4">
      <c r="A31" s="10" t="s">
        <v>24</v>
      </c>
      <c r="B31" s="11"/>
      <c r="C31" s="11"/>
      <c r="D31" s="134">
        <f t="shared" si="1"/>
        <v>0</v>
      </c>
    </row>
    <row r="32" spans="1:4" ht="16.2" thickBot="1">
      <c r="A32" s="12" t="s">
        <v>18</v>
      </c>
      <c r="B32" s="13">
        <f>SUM(B27:B31)</f>
        <v>73961</v>
      </c>
      <c r="C32" s="13">
        <f>SUM(C27:C31)</f>
        <v>89015</v>
      </c>
      <c r="D32" s="134">
        <f t="shared" si="1"/>
        <v>162976</v>
      </c>
    </row>
    <row r="33" spans="1:4" ht="16.2" thickBot="1">
      <c r="B33" s="14"/>
      <c r="C33" s="14"/>
      <c r="D33" s="14"/>
    </row>
    <row r="34" spans="1:4">
      <c r="A34" s="194" t="s">
        <v>186</v>
      </c>
      <c r="B34" s="195"/>
      <c r="C34" s="196"/>
    </row>
    <row r="35" spans="1:4">
      <c r="A35" s="10"/>
      <c r="B35" s="15"/>
      <c r="C35" s="16" t="s">
        <v>26</v>
      </c>
    </row>
    <row r="36" spans="1:4">
      <c r="A36" s="10" t="s">
        <v>158</v>
      </c>
      <c r="B36" s="15" t="s">
        <v>159</v>
      </c>
      <c r="C36" s="16">
        <v>67931</v>
      </c>
    </row>
    <row r="37" spans="1:4">
      <c r="A37" s="10" t="s">
        <v>160</v>
      </c>
      <c r="B37" s="15" t="s">
        <v>161</v>
      </c>
      <c r="C37" s="16">
        <v>58982</v>
      </c>
    </row>
    <row r="38" spans="1:4">
      <c r="A38" s="10" t="s">
        <v>182</v>
      </c>
      <c r="B38" s="15" t="s">
        <v>183</v>
      </c>
      <c r="C38" s="16">
        <v>36063</v>
      </c>
    </row>
    <row r="39" spans="1:4">
      <c r="A39" s="10"/>
      <c r="B39" s="15"/>
      <c r="C39" s="16"/>
    </row>
    <row r="40" spans="1:4" ht="16.2" thickBot="1">
      <c r="A40" s="197" t="s">
        <v>18</v>
      </c>
      <c r="B40" s="198"/>
      <c r="C40" s="135">
        <f>SUM(C35:C39)</f>
        <v>162976</v>
      </c>
    </row>
    <row r="41" spans="1:4" ht="16.2" thickBot="1">
      <c r="A41" s="17"/>
      <c r="B41" s="18"/>
      <c r="C41" s="19"/>
    </row>
    <row r="42" spans="1:4">
      <c r="A42" s="194" t="s">
        <v>147</v>
      </c>
      <c r="B42" s="195"/>
      <c r="C42" s="196"/>
    </row>
    <row r="43" spans="1:4">
      <c r="A43" s="10" t="s">
        <v>25</v>
      </c>
      <c r="B43" s="15" t="s">
        <v>27</v>
      </c>
      <c r="C43" s="16" t="s">
        <v>26</v>
      </c>
    </row>
    <row r="44" spans="1:4">
      <c r="A44" s="10"/>
      <c r="B44" s="15"/>
      <c r="C44" s="16"/>
    </row>
    <row r="45" spans="1:4">
      <c r="A45" s="10"/>
      <c r="B45" s="15"/>
      <c r="C45" s="16"/>
    </row>
    <row r="46" spans="1:4" ht="16.2" thickBot="1">
      <c r="A46" s="197" t="s">
        <v>18</v>
      </c>
      <c r="B46" s="198"/>
      <c r="C46" s="135">
        <f>SUM(C43:C45)</f>
        <v>0</v>
      </c>
    </row>
    <row r="47" spans="1:4" ht="16.2" thickBot="1">
      <c r="A47" s="20"/>
      <c r="B47" s="20"/>
    </row>
    <row r="48" spans="1:4">
      <c r="A48" s="190" t="s">
        <v>28</v>
      </c>
      <c r="B48" s="191"/>
      <c r="C48" s="192"/>
    </row>
    <row r="49" spans="1:3">
      <c r="A49" s="10" t="s">
        <v>29</v>
      </c>
      <c r="B49" s="15" t="s">
        <v>30</v>
      </c>
      <c r="C49" s="21" t="s">
        <v>26</v>
      </c>
    </row>
    <row r="50" spans="1:3">
      <c r="A50" s="22"/>
      <c r="B50" s="15"/>
      <c r="C50" s="23"/>
    </row>
    <row r="51" spans="1:3">
      <c r="A51" s="22"/>
      <c r="B51" s="15"/>
      <c r="C51" s="23"/>
    </row>
    <row r="52" spans="1:3" ht="16.2" thickBot="1">
      <c r="A52" s="12" t="s">
        <v>18</v>
      </c>
      <c r="B52" s="133"/>
      <c r="C52" s="136">
        <f>SUM(C50:C51)</f>
        <v>0</v>
      </c>
    </row>
    <row r="53" spans="1:3">
      <c r="A53" s="20"/>
      <c r="B53" s="20"/>
      <c r="C53" s="24"/>
    </row>
    <row r="54" spans="1:3">
      <c r="A54" s="25" t="s">
        <v>31</v>
      </c>
      <c r="B54" s="20"/>
      <c r="C54" s="24"/>
    </row>
    <row r="55" spans="1:3">
      <c r="A55" s="20"/>
      <c r="B55" s="20"/>
      <c r="C55" s="24"/>
    </row>
    <row r="56" spans="1:3">
      <c r="A56" s="147" t="s">
        <v>153</v>
      </c>
    </row>
    <row r="57" spans="1:3">
      <c r="A57" s="148" t="s">
        <v>152</v>
      </c>
    </row>
    <row r="58" spans="1:3">
      <c r="A58" s="149" t="s">
        <v>32</v>
      </c>
    </row>
    <row r="59" spans="1:3">
      <c r="A59" s="149" t="s">
        <v>33</v>
      </c>
    </row>
    <row r="60" spans="1:3">
      <c r="A60" s="4" t="s">
        <v>34</v>
      </c>
    </row>
    <row r="61" spans="1:3">
      <c r="A61" s="4" t="s">
        <v>35</v>
      </c>
    </row>
    <row r="62" spans="1:3">
      <c r="A62" s="4" t="s">
        <v>187</v>
      </c>
    </row>
  </sheetData>
  <mergeCells count="6">
    <mergeCell ref="A48:C48"/>
    <mergeCell ref="B16:D16"/>
    <mergeCell ref="A34:C34"/>
    <mergeCell ref="A40:B40"/>
    <mergeCell ref="A42:C42"/>
    <mergeCell ref="A46:B46"/>
  </mergeCells>
  <dataValidations count="1">
    <dataValidation type="date" allowBlank="1" showInputMessage="1" showErrorMessage="1" sqref="A5:XFD5" xr:uid="{59A31BAF-4198-4847-8687-0B490CEB8101}">
      <formula1>43831</formula1>
      <formula2>47484</formula2>
    </dataValidation>
  </dataValidations>
  <hyperlinks>
    <hyperlink ref="A57" r:id="rId1" xr:uid="{E5842FDD-93C8-3046-97CF-29EAD3E14F5C}"/>
    <hyperlink ref="A58" r:id="rId2" xr:uid="{78DC5131-35F0-9346-B2F6-7D7E28A860D0}"/>
    <hyperlink ref="A59" r:id="rId3" xr:uid="{03C1CA19-350C-6E49-BE69-EA7998A3C207}"/>
    <hyperlink ref="B9" r:id="rId4" xr:uid="{EB71D7A0-3039-4385-897C-0D0E57355EBA}"/>
  </hyperlinks>
  <pageMargins left="0.7" right="0.7" top="0.75" bottom="0.75" header="0.3" footer="0.3"/>
  <pageSetup scale="48" fitToWidth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AB4D-5C5C-6441-A7F6-1715E98997FC}">
  <sheetPr>
    <tabColor theme="7"/>
  </sheetPr>
  <dimension ref="A1:T26"/>
  <sheetViews>
    <sheetView topLeftCell="A7" workbookViewId="0">
      <selection activeCell="A7" sqref="A7"/>
    </sheetView>
  </sheetViews>
  <sheetFormatPr defaultColWidth="9.8984375" defaultRowHeight="15.6"/>
  <cols>
    <col min="1" max="1" width="67.59765625" style="31" customWidth="1"/>
    <col min="2" max="2" width="28.8984375" style="39" customWidth="1"/>
    <col min="3" max="3" width="17.3984375" style="39" customWidth="1"/>
    <col min="4" max="5" width="9.59765625" style="39" customWidth="1"/>
    <col min="6" max="6" width="9.59765625" style="31" customWidth="1"/>
    <col min="7" max="7" width="9.3984375" style="31" customWidth="1"/>
    <col min="8" max="8" width="8.8984375" style="31" customWidth="1"/>
    <col min="9" max="10" width="8.09765625" style="31" customWidth="1"/>
    <col min="11" max="11" width="7.5" style="31" customWidth="1"/>
    <col min="12" max="12" width="15.59765625" style="31" customWidth="1"/>
    <col min="13" max="13" width="16.5" style="31" customWidth="1"/>
    <col min="14" max="14" width="15.5" style="31" customWidth="1"/>
    <col min="15" max="15" width="21.09765625" style="31" customWidth="1"/>
    <col min="16" max="17" width="17.5" style="39" customWidth="1"/>
    <col min="18" max="19" width="15.09765625" style="39" customWidth="1"/>
    <col min="20" max="20" width="15.09765625" style="31" customWidth="1"/>
    <col min="21" max="16384" width="9.8984375" style="31"/>
  </cols>
  <sheetData>
    <row r="1" spans="1:20" s="156" customFormat="1" ht="24" customHeight="1">
      <c r="A1" s="152" t="s">
        <v>143</v>
      </c>
      <c r="B1" s="153"/>
      <c r="C1" s="153"/>
      <c r="D1" s="153"/>
      <c r="E1" s="153"/>
      <c r="F1" s="152"/>
      <c r="G1" s="153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5"/>
    </row>
    <row r="2" spans="1:20" ht="24" customHeight="1">
      <c r="A2" s="3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24" customHeight="1">
      <c r="A3" s="176" t="s">
        <v>36</v>
      </c>
      <c r="B3" s="177">
        <v>20</v>
      </c>
      <c r="C3" s="28"/>
      <c r="D3" s="31"/>
      <c r="E3" s="33"/>
      <c r="F3" s="137"/>
      <c r="G3" s="137"/>
      <c r="H3" s="33"/>
      <c r="I3" s="34"/>
      <c r="J3" s="29"/>
      <c r="K3" s="33"/>
      <c r="L3" s="33"/>
      <c r="M3" s="33"/>
      <c r="N3" s="33"/>
      <c r="O3" s="29"/>
      <c r="P3" s="29"/>
      <c r="Q3" s="29"/>
      <c r="R3" s="29"/>
      <c r="S3" s="29"/>
      <c r="T3" s="30"/>
    </row>
    <row r="4" spans="1:20" ht="83.1" customHeight="1">
      <c r="A4" s="138" t="s">
        <v>149</v>
      </c>
      <c r="B4" s="175" t="s">
        <v>162</v>
      </c>
      <c r="C4" s="28"/>
      <c r="D4" s="31"/>
      <c r="E4" s="33"/>
      <c r="F4" s="137"/>
      <c r="G4" s="33"/>
      <c r="H4" s="33"/>
      <c r="I4" s="34"/>
      <c r="J4" s="29"/>
      <c r="K4" s="35"/>
      <c r="L4" s="36"/>
      <c r="M4" s="33"/>
      <c r="N4" s="34"/>
      <c r="O4" s="29"/>
      <c r="P4" s="29"/>
      <c r="Q4" s="29"/>
      <c r="R4" s="29"/>
      <c r="S4" s="29"/>
      <c r="T4" s="30"/>
    </row>
    <row r="5" spans="1:20" ht="46.8">
      <c r="A5" s="178" t="s">
        <v>37</v>
      </c>
      <c r="B5" s="177">
        <v>0</v>
      </c>
      <c r="C5" s="28"/>
      <c r="D5" s="33"/>
      <c r="E5" s="33"/>
      <c r="F5" s="137"/>
      <c r="G5" s="33"/>
      <c r="H5" s="33"/>
      <c r="I5" s="34"/>
      <c r="J5" s="29"/>
      <c r="K5" s="33"/>
      <c r="L5" s="33"/>
      <c r="M5" s="33"/>
      <c r="N5" s="33"/>
      <c r="O5" s="29"/>
      <c r="P5" s="29"/>
      <c r="Q5" s="29"/>
      <c r="R5" s="29"/>
      <c r="S5" s="29"/>
      <c r="T5" s="30"/>
    </row>
    <row r="6" spans="1:20" ht="24" customHeight="1">
      <c r="B6" s="28"/>
      <c r="C6" s="28"/>
      <c r="D6" s="28"/>
      <c r="E6" s="28"/>
      <c r="F6" s="28"/>
      <c r="G6" s="28"/>
      <c r="H6" s="29"/>
      <c r="I6" s="33"/>
      <c r="J6" s="29"/>
      <c r="K6" s="29"/>
      <c r="M6" s="37"/>
      <c r="N6" s="38"/>
      <c r="O6" s="27"/>
      <c r="P6" s="28"/>
      <c r="Q6" s="28"/>
      <c r="R6" s="29"/>
      <c r="S6" s="29"/>
      <c r="T6" s="30"/>
    </row>
    <row r="7" spans="1:20" ht="23.25" customHeight="1">
      <c r="A7" s="27" t="s">
        <v>38</v>
      </c>
    </row>
    <row r="8" spans="1:20" s="39" customFormat="1" ht="15" customHeight="1">
      <c r="A8" s="199">
        <v>2</v>
      </c>
      <c r="B8" s="200"/>
      <c r="C8" s="200"/>
      <c r="D8" s="200"/>
      <c r="E8" s="200"/>
      <c r="F8" s="200"/>
      <c r="G8" s="199">
        <v>3</v>
      </c>
      <c r="H8" s="199"/>
      <c r="I8" s="199"/>
      <c r="J8" s="199"/>
      <c r="K8" s="199"/>
      <c r="L8" s="40">
        <v>4</v>
      </c>
      <c r="M8" s="40">
        <v>5</v>
      </c>
      <c r="N8" s="40">
        <v>7</v>
      </c>
      <c r="O8" s="40">
        <v>8</v>
      </c>
      <c r="P8" s="40">
        <v>9</v>
      </c>
      <c r="Q8" s="40">
        <v>10</v>
      </c>
      <c r="R8" s="40">
        <v>11</v>
      </c>
      <c r="S8" s="40">
        <v>12</v>
      </c>
      <c r="T8" s="40">
        <v>13</v>
      </c>
    </row>
    <row r="9" spans="1:20" ht="62.4">
      <c r="A9" s="41" t="s">
        <v>39</v>
      </c>
      <c r="B9" s="41" t="s">
        <v>40</v>
      </c>
      <c r="C9" s="41" t="s">
        <v>41</v>
      </c>
      <c r="D9" s="41" t="s">
        <v>42</v>
      </c>
      <c r="E9" s="41" t="s">
        <v>43</v>
      </c>
      <c r="F9" s="41" t="s">
        <v>44</v>
      </c>
      <c r="G9" s="41" t="s">
        <v>45</v>
      </c>
      <c r="H9" s="41" t="s">
        <v>46</v>
      </c>
      <c r="I9" s="41" t="s">
        <v>47</v>
      </c>
      <c r="J9" s="41" t="s">
        <v>48</v>
      </c>
      <c r="K9" s="41" t="s">
        <v>49</v>
      </c>
      <c r="L9" s="42" t="s">
        <v>50</v>
      </c>
      <c r="M9" s="43" t="s">
        <v>51</v>
      </c>
      <c r="N9" s="43" t="s">
        <v>52</v>
      </c>
      <c r="O9" s="41" t="s">
        <v>53</v>
      </c>
      <c r="P9" s="41" t="s">
        <v>54</v>
      </c>
      <c r="Q9" s="41" t="s">
        <v>55</v>
      </c>
      <c r="R9" s="41" t="s">
        <v>56</v>
      </c>
      <c r="S9" s="41" t="s">
        <v>57</v>
      </c>
      <c r="T9" s="41" t="s">
        <v>58</v>
      </c>
    </row>
    <row r="10" spans="1:20">
      <c r="A10" s="44"/>
      <c r="B10" s="45"/>
      <c r="C10" s="45"/>
      <c r="D10" s="46"/>
      <c r="E10" s="46"/>
      <c r="F10" s="44"/>
      <c r="G10" s="47"/>
      <c r="H10" s="46"/>
      <c r="I10" s="46"/>
      <c r="J10" s="47"/>
      <c r="K10" s="46"/>
      <c r="L10" s="48"/>
      <c r="M10" s="49"/>
      <c r="N10" s="49"/>
      <c r="O10" s="46"/>
      <c r="P10" s="46"/>
      <c r="Q10" s="50"/>
      <c r="R10" s="46"/>
      <c r="S10" s="46"/>
      <c r="T10" s="44"/>
    </row>
    <row r="11" spans="1:20" ht="21.9" customHeight="1">
      <c r="A11" s="51"/>
      <c r="B11" s="52"/>
      <c r="C11" s="52"/>
      <c r="D11" s="52"/>
      <c r="E11" s="52"/>
      <c r="F11" s="53"/>
      <c r="G11" s="54"/>
      <c r="H11" s="55"/>
      <c r="I11" s="55"/>
      <c r="J11" s="56"/>
      <c r="K11" s="57"/>
      <c r="L11" s="58"/>
      <c r="M11" s="59"/>
      <c r="N11" s="60"/>
      <c r="O11" s="61"/>
      <c r="P11" s="61"/>
      <c r="Q11" s="61"/>
      <c r="R11" s="61"/>
      <c r="S11" s="61"/>
      <c r="T11" s="51"/>
    </row>
    <row r="12" spans="1:20" ht="21.9" customHeight="1">
      <c r="A12" s="51"/>
      <c r="B12" s="52"/>
      <c r="C12" s="52"/>
      <c r="D12" s="52"/>
      <c r="E12" s="52"/>
      <c r="F12" s="53"/>
      <c r="G12" s="54"/>
      <c r="H12" s="55"/>
      <c r="I12" s="55"/>
      <c r="J12" s="56"/>
      <c r="K12" s="57"/>
      <c r="L12" s="58"/>
      <c r="M12" s="59"/>
      <c r="N12" s="60"/>
      <c r="O12" s="61"/>
      <c r="P12" s="61"/>
      <c r="Q12" s="61"/>
      <c r="R12" s="61"/>
      <c r="S12" s="61"/>
      <c r="T12" s="51"/>
    </row>
    <row r="13" spans="1:20" ht="21.9" customHeight="1">
      <c r="A13" s="51"/>
      <c r="B13" s="52"/>
      <c r="C13" s="52"/>
      <c r="D13" s="52"/>
      <c r="E13" s="52"/>
      <c r="F13" s="53"/>
      <c r="G13" s="54"/>
      <c r="H13" s="55"/>
      <c r="I13" s="55"/>
      <c r="J13" s="56"/>
      <c r="K13" s="57"/>
      <c r="L13" s="58"/>
      <c r="M13" s="59"/>
      <c r="N13" s="60"/>
      <c r="O13" s="61"/>
      <c r="P13" s="61"/>
      <c r="Q13" s="61"/>
      <c r="R13" s="61"/>
      <c r="S13" s="61"/>
      <c r="T13" s="51"/>
    </row>
    <row r="14" spans="1:20" ht="21.9" customHeight="1">
      <c r="A14" s="51"/>
      <c r="B14" s="52"/>
      <c r="C14" s="52"/>
      <c r="D14" s="52"/>
      <c r="E14" s="52"/>
      <c r="F14" s="53"/>
      <c r="G14" s="54"/>
      <c r="H14" s="55"/>
      <c r="I14" s="55"/>
      <c r="J14" s="56"/>
      <c r="K14" s="57"/>
      <c r="L14" s="58"/>
      <c r="M14" s="59"/>
      <c r="N14" s="60"/>
      <c r="O14" s="61"/>
      <c r="P14" s="61"/>
      <c r="Q14" s="61"/>
      <c r="R14" s="61"/>
      <c r="S14" s="61"/>
      <c r="T14" s="51"/>
    </row>
    <row r="15" spans="1:20" ht="21.9" customHeight="1">
      <c r="A15" s="51"/>
      <c r="B15" s="52"/>
      <c r="C15" s="52"/>
      <c r="D15" s="52"/>
      <c r="E15" s="52"/>
      <c r="F15" s="53"/>
      <c r="G15" s="54"/>
      <c r="H15" s="55"/>
      <c r="I15" s="55"/>
      <c r="J15" s="56"/>
      <c r="K15" s="57"/>
      <c r="L15" s="58"/>
      <c r="M15" s="59"/>
      <c r="N15" s="60"/>
      <c r="O15" s="61"/>
      <c r="P15" s="61"/>
      <c r="Q15" s="61"/>
      <c r="R15" s="61"/>
      <c r="S15" s="61"/>
      <c r="T15" s="51"/>
    </row>
    <row r="16" spans="1:20" ht="21.9" customHeight="1">
      <c r="A16" s="62"/>
      <c r="B16" s="33"/>
      <c r="C16" s="33"/>
      <c r="D16" s="33"/>
      <c r="E16" s="33"/>
      <c r="F16" s="62"/>
      <c r="G16" s="33"/>
      <c r="H16" s="33"/>
      <c r="I16" s="33"/>
      <c r="J16" s="33"/>
      <c r="K16" s="33"/>
      <c r="L16" s="63"/>
      <c r="M16" s="64"/>
      <c r="N16" s="64"/>
      <c r="O16" s="33"/>
      <c r="P16" s="33"/>
      <c r="Q16" s="33"/>
      <c r="R16" s="33"/>
      <c r="S16" s="33"/>
      <c r="T16" s="62"/>
    </row>
    <row r="17" spans="1:20" ht="21.9" customHeight="1">
      <c r="A17" s="25" t="s">
        <v>31</v>
      </c>
      <c r="B17" s="33"/>
      <c r="C17" s="33"/>
      <c r="D17" s="33"/>
      <c r="E17" s="33"/>
      <c r="F17" s="62"/>
      <c r="G17" s="33"/>
      <c r="H17" s="33"/>
      <c r="I17" s="33"/>
      <c r="J17" s="33"/>
      <c r="K17" s="33"/>
      <c r="L17" s="63"/>
      <c r="M17" s="64"/>
      <c r="N17" s="64"/>
      <c r="O17" s="33"/>
      <c r="P17" s="33"/>
      <c r="Q17" s="33"/>
      <c r="R17" s="33"/>
      <c r="S17" s="33"/>
      <c r="T17" s="62"/>
    </row>
    <row r="18" spans="1:20" ht="21.9" customHeight="1">
      <c r="A18" s="62" t="s">
        <v>163</v>
      </c>
      <c r="B18" s="33"/>
      <c r="C18" s="33"/>
      <c r="D18" s="33"/>
      <c r="E18" s="33"/>
      <c r="F18" s="62"/>
      <c r="G18" s="33"/>
      <c r="H18" s="33"/>
      <c r="I18" s="33"/>
      <c r="J18" s="33"/>
      <c r="K18" s="33"/>
      <c r="L18" s="63"/>
      <c r="M18" s="64"/>
      <c r="N18" s="64"/>
      <c r="O18" s="33"/>
      <c r="P18" s="33"/>
      <c r="Q18" s="33"/>
      <c r="R18" s="33"/>
      <c r="S18" s="33"/>
      <c r="T18" s="62"/>
    </row>
    <row r="19" spans="1:20" ht="21.9" customHeight="1">
      <c r="A19" s="62"/>
      <c r="B19" s="33"/>
      <c r="C19" s="33"/>
      <c r="D19" s="33"/>
      <c r="E19" s="33"/>
      <c r="F19" s="62"/>
      <c r="G19" s="33"/>
      <c r="H19" s="33"/>
      <c r="I19" s="33"/>
      <c r="J19" s="33"/>
      <c r="K19" s="33"/>
      <c r="L19" s="63"/>
      <c r="M19" s="64"/>
      <c r="N19" s="64"/>
      <c r="O19" s="33"/>
      <c r="P19" s="33"/>
      <c r="Q19" s="33"/>
      <c r="R19" s="33"/>
      <c r="S19" s="33"/>
      <c r="T19" s="62"/>
    </row>
    <row r="20" spans="1:20" ht="21.9" customHeight="1"/>
    <row r="21" spans="1:20">
      <c r="A21" s="31" t="s">
        <v>59</v>
      </c>
      <c r="K21" s="31" t="s">
        <v>60</v>
      </c>
    </row>
    <row r="22" spans="1:20">
      <c r="A22" s="31" t="s">
        <v>61</v>
      </c>
      <c r="K22" s="31" t="s">
        <v>62</v>
      </c>
    </row>
    <row r="25" spans="1:20">
      <c r="A25" s="65"/>
      <c r="B25" s="66"/>
      <c r="C25" s="66"/>
      <c r="D25" s="66"/>
      <c r="G25" s="65"/>
      <c r="H25" s="65"/>
      <c r="K25" s="65"/>
      <c r="L25" s="65"/>
      <c r="M25" s="65"/>
      <c r="O25" s="65"/>
      <c r="P25" s="66"/>
    </row>
    <row r="26" spans="1:20">
      <c r="A26" s="31" t="s">
        <v>63</v>
      </c>
      <c r="G26" s="31" t="s">
        <v>64</v>
      </c>
      <c r="K26" s="31" t="s">
        <v>65</v>
      </c>
      <c r="O26" s="31" t="s">
        <v>64</v>
      </c>
    </row>
  </sheetData>
  <mergeCells count="2">
    <mergeCell ref="A8:F8"/>
    <mergeCell ref="G8:K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39C53-63BD-DA4A-8970-F49BE9108A69}">
  <sheetPr>
    <tabColor theme="8"/>
    <pageSetUpPr fitToPage="1"/>
  </sheetPr>
  <dimension ref="A1:EY65"/>
  <sheetViews>
    <sheetView tabSelected="1" topLeftCell="A13" zoomScale="55" zoomScaleNormal="55" workbookViewId="0">
      <selection activeCell="D27" sqref="D27"/>
    </sheetView>
  </sheetViews>
  <sheetFormatPr defaultColWidth="10.8984375" defaultRowHeight="15.6"/>
  <cols>
    <col min="1" max="1" width="45.09765625" style="4" customWidth="1"/>
    <col min="2" max="2" width="30.8984375" style="98" customWidth="1"/>
    <col min="3" max="10" width="28.8984375" style="98" customWidth="1"/>
    <col min="11" max="154" width="10.8984375" style="26"/>
    <col min="155" max="16384" width="10.8984375" style="4"/>
  </cols>
  <sheetData>
    <row r="1" spans="1:154" s="159" customFormat="1" ht="24" customHeight="1">
      <c r="A1" s="157" t="s">
        <v>145</v>
      </c>
      <c r="B1" s="158"/>
      <c r="C1" s="158"/>
      <c r="D1" s="158"/>
      <c r="E1" s="158"/>
      <c r="F1" s="158"/>
      <c r="G1" s="158"/>
      <c r="H1" s="158"/>
      <c r="I1" s="158"/>
      <c r="J1" s="157"/>
    </row>
    <row r="2" spans="1:154" ht="16.2" thickBot="1"/>
    <row r="3" spans="1:154" s="186" customFormat="1" ht="37.950000000000003" customHeight="1">
      <c r="A3" s="184" t="s">
        <v>66</v>
      </c>
      <c r="B3" s="183" t="s">
        <v>188</v>
      </c>
      <c r="C3" s="183" t="s">
        <v>189</v>
      </c>
      <c r="D3" s="183" t="s">
        <v>190</v>
      </c>
      <c r="E3" s="183" t="s">
        <v>191</v>
      </c>
      <c r="F3" s="183" t="s">
        <v>115</v>
      </c>
      <c r="G3" s="183" t="s">
        <v>199</v>
      </c>
      <c r="H3" s="183" t="s">
        <v>197</v>
      </c>
      <c r="I3" s="183" t="s">
        <v>196</v>
      </c>
      <c r="J3" s="183" t="s">
        <v>194</v>
      </c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</row>
    <row r="4" spans="1:154" s="1" customFormat="1" ht="36.6" customHeight="1">
      <c r="A4" s="129" t="s">
        <v>67</v>
      </c>
      <c r="B4" s="167" t="s">
        <v>180</v>
      </c>
      <c r="C4" s="167" t="s">
        <v>179</v>
      </c>
      <c r="D4" s="167" t="s">
        <v>178</v>
      </c>
      <c r="E4" s="167" t="s">
        <v>177</v>
      </c>
      <c r="F4" s="167" t="s">
        <v>203</v>
      </c>
      <c r="G4" s="167" t="s">
        <v>199</v>
      </c>
      <c r="H4" s="167" t="s">
        <v>205</v>
      </c>
      <c r="I4" s="167" t="s">
        <v>210</v>
      </c>
      <c r="J4" s="167" t="s">
        <v>174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</row>
    <row r="5" spans="1:154" ht="18" customHeight="1">
      <c r="A5" s="83" t="s">
        <v>68</v>
      </c>
      <c r="B5" s="67" t="s">
        <v>164</v>
      </c>
      <c r="C5" s="67" t="s">
        <v>169</v>
      </c>
      <c r="D5" s="67" t="s">
        <v>164</v>
      </c>
      <c r="E5" s="67" t="s">
        <v>164</v>
      </c>
      <c r="F5" s="187" t="s">
        <v>206</v>
      </c>
      <c r="G5" s="187" t="s">
        <v>212</v>
      </c>
      <c r="H5" s="187" t="s">
        <v>207</v>
      </c>
      <c r="I5" s="187" t="s">
        <v>211</v>
      </c>
      <c r="J5" s="67" t="s">
        <v>169</v>
      </c>
    </row>
    <row r="6" spans="1:154" ht="18" customHeight="1">
      <c r="A6" s="83" t="s">
        <v>70</v>
      </c>
      <c r="B6" s="67"/>
      <c r="C6" s="67"/>
      <c r="D6" s="67"/>
      <c r="E6" s="67"/>
      <c r="F6" s="67"/>
      <c r="G6" s="67"/>
      <c r="H6" s="67"/>
      <c r="I6" s="67"/>
      <c r="J6" s="67"/>
    </row>
    <row r="7" spans="1:154" ht="31.2">
      <c r="A7" s="83" t="s">
        <v>71</v>
      </c>
      <c r="B7" s="67" t="s">
        <v>165</v>
      </c>
      <c r="C7" s="67" t="s">
        <v>72</v>
      </c>
      <c r="D7" s="67" t="s">
        <v>72</v>
      </c>
      <c r="E7" s="67" t="s">
        <v>72</v>
      </c>
      <c r="F7" s="187" t="s">
        <v>165</v>
      </c>
      <c r="G7" s="67" t="s">
        <v>165</v>
      </c>
      <c r="H7" s="67" t="s">
        <v>72</v>
      </c>
      <c r="I7" s="67" t="s">
        <v>200</v>
      </c>
      <c r="J7" s="67" t="s">
        <v>72</v>
      </c>
    </row>
    <row r="8" spans="1:154" ht="31.2">
      <c r="A8" s="83" t="s">
        <v>73</v>
      </c>
      <c r="B8" s="166">
        <v>135</v>
      </c>
      <c r="C8" s="166">
        <v>87</v>
      </c>
      <c r="D8" s="166">
        <v>130</v>
      </c>
      <c r="E8" s="166">
        <v>116</v>
      </c>
      <c r="F8" s="166">
        <v>110</v>
      </c>
      <c r="G8" s="188" t="s">
        <v>213</v>
      </c>
      <c r="H8" s="188" t="s">
        <v>208</v>
      </c>
      <c r="I8" s="166">
        <v>74</v>
      </c>
      <c r="J8" s="67" t="s">
        <v>192</v>
      </c>
    </row>
    <row r="9" spans="1:154" ht="15" customHeight="1">
      <c r="A9" s="83" t="s">
        <v>74</v>
      </c>
      <c r="B9" s="166" t="s">
        <v>166</v>
      </c>
      <c r="C9" s="166">
        <v>5</v>
      </c>
      <c r="D9" s="166">
        <v>4</v>
      </c>
      <c r="E9" s="166">
        <v>1</v>
      </c>
      <c r="F9" s="166">
        <v>6</v>
      </c>
      <c r="G9" s="188" t="s">
        <v>214</v>
      </c>
      <c r="H9" s="188" t="s">
        <v>209</v>
      </c>
      <c r="I9" s="166">
        <v>1</v>
      </c>
      <c r="J9" s="67" t="s">
        <v>193</v>
      </c>
    </row>
    <row r="10" spans="1:154" ht="38.1" customHeight="1">
      <c r="A10" s="83" t="s">
        <v>75</v>
      </c>
      <c r="B10" s="67" t="s">
        <v>168</v>
      </c>
      <c r="C10" s="67" t="s">
        <v>170</v>
      </c>
      <c r="D10" s="67" t="s">
        <v>172</v>
      </c>
      <c r="E10" s="68" t="s">
        <v>173</v>
      </c>
      <c r="F10" s="68" t="s">
        <v>204</v>
      </c>
      <c r="G10" s="68" t="s">
        <v>215</v>
      </c>
      <c r="H10" s="68" t="s">
        <v>217</v>
      </c>
      <c r="I10" s="68" t="s">
        <v>216</v>
      </c>
      <c r="J10" s="68" t="s">
        <v>176</v>
      </c>
    </row>
    <row r="11" spans="1:154" ht="32.1" customHeight="1">
      <c r="A11" s="130" t="s">
        <v>150</v>
      </c>
      <c r="B11" s="67"/>
      <c r="C11" s="67"/>
      <c r="D11" s="67"/>
      <c r="E11" s="68"/>
      <c r="F11" s="68"/>
      <c r="G11" s="68"/>
      <c r="H11" s="68"/>
      <c r="I11" s="68"/>
      <c r="J11" s="68" t="s">
        <v>175</v>
      </c>
    </row>
    <row r="12" spans="1:154" s="182" customFormat="1" ht="79.2" customHeight="1">
      <c r="A12" s="179" t="s">
        <v>76</v>
      </c>
      <c r="B12" s="180" t="s">
        <v>167</v>
      </c>
      <c r="C12" s="180" t="s">
        <v>195</v>
      </c>
      <c r="D12" s="180"/>
      <c r="E12" s="180"/>
      <c r="F12" s="180"/>
      <c r="G12" s="180" t="s">
        <v>201</v>
      </c>
      <c r="H12" s="180" t="s">
        <v>202</v>
      </c>
      <c r="I12" s="180" t="s">
        <v>201</v>
      </c>
      <c r="J12" s="189" t="s">
        <v>218</v>
      </c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</row>
    <row r="13" spans="1:154" ht="30" customHeight="1">
      <c r="A13" s="130" t="s">
        <v>78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54" ht="38.1" customHeight="1">
      <c r="A14" s="130" t="s">
        <v>79</v>
      </c>
      <c r="B14" s="69"/>
      <c r="C14" s="69">
        <v>43207</v>
      </c>
      <c r="D14" s="69">
        <v>43753</v>
      </c>
      <c r="E14" s="69">
        <v>43389</v>
      </c>
      <c r="F14" s="69"/>
      <c r="G14" s="69"/>
      <c r="H14" s="69">
        <v>42191</v>
      </c>
      <c r="I14" s="69"/>
      <c r="J14" s="69"/>
    </row>
    <row r="15" spans="1:154" ht="30" customHeight="1">
      <c r="A15" s="130" t="s">
        <v>80</v>
      </c>
      <c r="B15" s="69"/>
      <c r="C15" s="69"/>
      <c r="D15" s="69">
        <v>44104</v>
      </c>
      <c r="E15" s="69"/>
      <c r="F15" s="69"/>
      <c r="G15" s="69"/>
      <c r="H15" s="69"/>
      <c r="I15" s="69"/>
      <c r="J15" s="69"/>
    </row>
    <row r="16" spans="1:154" ht="30" customHeight="1">
      <c r="A16" s="130" t="s">
        <v>81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55">
      <c r="A17" s="83" t="s">
        <v>82</v>
      </c>
      <c r="B17" s="69"/>
      <c r="C17" s="69"/>
      <c r="D17" s="69"/>
      <c r="E17" s="69"/>
      <c r="F17" s="69"/>
      <c r="G17" s="69"/>
      <c r="H17" s="69"/>
      <c r="I17" s="69"/>
      <c r="J17" s="69"/>
    </row>
    <row r="18" spans="1:155">
      <c r="A18" s="89" t="s">
        <v>83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55" s="15" customFormat="1" ht="78" customHeight="1">
      <c r="A19" s="131" t="s">
        <v>84</v>
      </c>
      <c r="B19" s="123" t="s">
        <v>219</v>
      </c>
      <c r="C19" s="123" t="s">
        <v>171</v>
      </c>
      <c r="D19" s="71" t="s">
        <v>171</v>
      </c>
      <c r="E19" s="71" t="s">
        <v>171</v>
      </c>
      <c r="F19" s="71"/>
      <c r="G19" s="71"/>
      <c r="H19" s="71" t="s">
        <v>171</v>
      </c>
      <c r="I19" s="71"/>
      <c r="J19" s="71" t="s">
        <v>171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72"/>
    </row>
    <row r="20" spans="1:155" s="15" customFormat="1" ht="15" customHeight="1">
      <c r="A20" s="83" t="s">
        <v>85</v>
      </c>
      <c r="B20" s="165">
        <v>99466</v>
      </c>
      <c r="C20" s="71"/>
      <c r="D20" s="165">
        <v>12120</v>
      </c>
      <c r="E20" s="165"/>
      <c r="F20" s="165"/>
      <c r="G20" s="165"/>
      <c r="H20" s="165"/>
      <c r="I20" s="165"/>
      <c r="J20" s="71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72"/>
    </row>
    <row r="21" spans="1:155" s="15" customFormat="1" ht="15" customHeight="1">
      <c r="A21" s="83" t="s">
        <v>86</v>
      </c>
      <c r="B21" s="73"/>
      <c r="C21" s="71">
        <v>4</v>
      </c>
      <c r="D21" s="71"/>
      <c r="E21" s="71"/>
      <c r="F21" s="71">
        <v>10</v>
      </c>
      <c r="G21" s="71">
        <v>4</v>
      </c>
      <c r="H21" s="71">
        <v>152</v>
      </c>
      <c r="I21" s="71">
        <v>39</v>
      </c>
      <c r="J21" s="71">
        <v>56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72"/>
    </row>
    <row r="22" spans="1:155" s="75" customFormat="1">
      <c r="A22" s="130" t="s">
        <v>87</v>
      </c>
      <c r="B22" s="73"/>
      <c r="C22" s="73">
        <v>0</v>
      </c>
      <c r="D22" s="73"/>
      <c r="E22" s="73"/>
      <c r="F22" s="73">
        <v>10</v>
      </c>
      <c r="G22" s="73">
        <v>4</v>
      </c>
      <c r="H22" s="73">
        <v>0</v>
      </c>
      <c r="I22" s="73">
        <v>39</v>
      </c>
      <c r="J22" s="73"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74"/>
    </row>
    <row r="23" spans="1:155" s="26" customFormat="1" ht="17.100000000000001" customHeight="1">
      <c r="A23" s="76"/>
      <c r="B23" s="77"/>
      <c r="C23" s="77"/>
      <c r="D23" s="77"/>
      <c r="E23" s="77"/>
      <c r="F23" s="77"/>
      <c r="G23" s="77"/>
      <c r="H23" s="77"/>
      <c r="I23" s="77"/>
      <c r="J23" s="77"/>
    </row>
    <row r="24" spans="1:155" s="20" customFormat="1" ht="30.9" customHeight="1" thickBot="1">
      <c r="A24" s="78" t="s">
        <v>88</v>
      </c>
      <c r="B24" s="79"/>
      <c r="C24" s="79"/>
      <c r="D24" s="79"/>
      <c r="E24" s="79"/>
      <c r="F24" s="79"/>
      <c r="G24" s="79"/>
      <c r="H24" s="79"/>
      <c r="I24" s="79"/>
      <c r="J24" s="79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</row>
    <row r="25" spans="1:155" s="82" customFormat="1" ht="15" customHeight="1">
      <c r="A25" s="80" t="s">
        <v>89</v>
      </c>
      <c r="B25" s="81">
        <v>0</v>
      </c>
      <c r="C25" s="81"/>
      <c r="D25" s="81"/>
      <c r="E25" s="81"/>
      <c r="F25" s="81"/>
      <c r="G25" s="81"/>
      <c r="H25" s="81"/>
      <c r="I25" s="81"/>
      <c r="J25" s="8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</row>
    <row r="26" spans="1:155" s="20" customFormat="1" ht="15" customHeight="1">
      <c r="A26" s="83" t="s">
        <v>90</v>
      </c>
      <c r="B26" s="67">
        <v>0</v>
      </c>
      <c r="C26" s="67"/>
      <c r="D26" s="67"/>
      <c r="E26" s="67"/>
      <c r="F26" s="67"/>
      <c r="G26" s="67">
        <v>4</v>
      </c>
      <c r="H26" s="67"/>
      <c r="I26" s="67"/>
      <c r="J26" s="67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</row>
    <row r="27" spans="1:155" s="85" customFormat="1" ht="15" customHeight="1" thickBot="1">
      <c r="A27" s="12" t="s">
        <v>91</v>
      </c>
      <c r="B27" s="84">
        <v>0</v>
      </c>
      <c r="C27" s="84">
        <v>4</v>
      </c>
      <c r="D27" s="84"/>
      <c r="E27" s="84"/>
      <c r="F27" s="84"/>
      <c r="G27" s="84"/>
      <c r="H27" s="84">
        <v>152</v>
      </c>
      <c r="I27" s="84"/>
      <c r="J27" s="84">
        <v>56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</row>
    <row r="28" spans="1:155" s="88" customFormat="1" ht="15" customHeight="1">
      <c r="A28" s="86" t="s">
        <v>92</v>
      </c>
      <c r="B28" s="87">
        <f>SUM(B29:B30)</f>
        <v>0</v>
      </c>
      <c r="C28" s="87"/>
      <c r="D28" s="87"/>
      <c r="E28" s="87"/>
      <c r="F28" s="87"/>
      <c r="G28" s="87"/>
      <c r="H28" s="87"/>
      <c r="I28" s="87"/>
      <c r="J28" s="87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</row>
    <row r="29" spans="1:155" s="20" customFormat="1" ht="15" customHeight="1">
      <c r="A29" s="83" t="s">
        <v>93</v>
      </c>
      <c r="B29" s="70">
        <v>0</v>
      </c>
      <c r="C29" s="70"/>
      <c r="D29" s="70"/>
      <c r="E29" s="70"/>
      <c r="F29" s="70"/>
      <c r="G29" s="70"/>
      <c r="H29" s="70"/>
      <c r="I29" s="70"/>
      <c r="J29" s="70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</row>
    <row r="30" spans="1:155" s="20" customFormat="1" ht="15" customHeight="1" thickBot="1">
      <c r="A30" s="89" t="s">
        <v>94</v>
      </c>
      <c r="B30" s="70">
        <v>0</v>
      </c>
      <c r="C30" s="70"/>
      <c r="D30" s="70"/>
      <c r="E30" s="70"/>
      <c r="F30" s="70"/>
      <c r="G30" s="70"/>
      <c r="H30" s="70"/>
      <c r="I30" s="70">
        <v>39</v>
      </c>
      <c r="J30" s="70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</row>
    <row r="31" spans="1:155" s="82" customFormat="1" ht="15" customHeight="1">
      <c r="A31" s="90" t="s">
        <v>151</v>
      </c>
      <c r="B31" s="91">
        <f>SUM(B32:B33)</f>
        <v>0</v>
      </c>
      <c r="C31" s="91"/>
      <c r="D31" s="91"/>
      <c r="E31" s="91"/>
      <c r="F31" s="91"/>
      <c r="G31" s="91"/>
      <c r="H31" s="91"/>
      <c r="I31" s="91"/>
      <c r="J31" s="91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</row>
    <row r="32" spans="1:155" s="20" customFormat="1" ht="15" customHeight="1">
      <c r="A32" s="83" t="s">
        <v>95</v>
      </c>
      <c r="B32" s="70">
        <v>0</v>
      </c>
      <c r="C32" s="70"/>
      <c r="D32" s="70"/>
      <c r="E32" s="70"/>
      <c r="F32" s="70"/>
      <c r="G32" s="70"/>
      <c r="H32" s="70"/>
      <c r="I32" s="70"/>
      <c r="J32" s="70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</row>
    <row r="33" spans="1:154" s="20" customFormat="1" ht="15" customHeight="1" thickBot="1">
      <c r="A33" s="12" t="s">
        <v>96</v>
      </c>
      <c r="B33" s="84">
        <v>0</v>
      </c>
      <c r="C33" s="84"/>
      <c r="D33" s="84"/>
      <c r="E33" s="84"/>
      <c r="F33" s="84">
        <v>10</v>
      </c>
      <c r="G33" s="84"/>
      <c r="H33" s="84"/>
      <c r="I33" s="84"/>
      <c r="J33" s="84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</row>
    <row r="34" spans="1:154" s="20" customFormat="1" ht="15" customHeight="1">
      <c r="A34" s="25"/>
      <c r="B34" s="92"/>
      <c r="C34" s="92"/>
      <c r="D34" s="92"/>
      <c r="E34" s="92"/>
      <c r="F34" s="92"/>
      <c r="G34" s="92"/>
      <c r="H34" s="92"/>
      <c r="I34" s="92"/>
      <c r="J34" s="9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</row>
    <row r="35" spans="1:154" s="85" customFormat="1" ht="30.9" customHeight="1" thickBot="1">
      <c r="A35" s="93" t="s">
        <v>97</v>
      </c>
      <c r="B35" s="94"/>
      <c r="C35" s="94"/>
      <c r="D35" s="94"/>
      <c r="E35" s="94"/>
      <c r="F35" s="94"/>
      <c r="G35" s="94"/>
      <c r="H35" s="94"/>
      <c r="I35" s="94"/>
      <c r="J35" s="94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</row>
    <row r="36" spans="1:154" s="88" customFormat="1">
      <c r="A36" s="86" t="s">
        <v>98</v>
      </c>
      <c r="B36" s="95">
        <v>0</v>
      </c>
      <c r="C36" s="95"/>
      <c r="D36" s="95"/>
      <c r="E36" s="95"/>
      <c r="F36" s="95"/>
      <c r="G36" s="95"/>
      <c r="H36" s="95"/>
      <c r="I36" s="95"/>
      <c r="J36" s="95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</row>
    <row r="37" spans="1:154" s="20" customFormat="1">
      <c r="A37" s="83" t="s">
        <v>99</v>
      </c>
      <c r="B37" s="71">
        <v>0</v>
      </c>
      <c r="C37" s="71">
        <v>1</v>
      </c>
      <c r="D37" s="71"/>
      <c r="E37" s="71"/>
      <c r="F37" s="71"/>
      <c r="G37" s="71"/>
      <c r="H37" s="71"/>
      <c r="I37" s="71"/>
      <c r="J37" s="71">
        <v>2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</row>
    <row r="38" spans="1:154" s="20" customFormat="1">
      <c r="A38" s="83" t="s">
        <v>100</v>
      </c>
      <c r="B38" s="71">
        <v>0</v>
      </c>
      <c r="C38" s="71"/>
      <c r="D38" s="71"/>
      <c r="E38" s="71"/>
      <c r="F38" s="71"/>
      <c r="G38" s="71"/>
      <c r="H38" s="71"/>
      <c r="I38" s="71"/>
      <c r="J38" s="71">
        <v>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</row>
    <row r="39" spans="1:154" s="85" customFormat="1" ht="16.2" thickBot="1">
      <c r="A39" s="12" t="s">
        <v>101</v>
      </c>
      <c r="B39" s="96">
        <v>0</v>
      </c>
      <c r="C39" s="96">
        <v>1</v>
      </c>
      <c r="D39" s="96"/>
      <c r="E39" s="96"/>
      <c r="F39" s="96"/>
      <c r="G39" s="96"/>
      <c r="H39" s="96"/>
      <c r="I39" s="96"/>
      <c r="J39" s="96">
        <v>5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</row>
    <row r="40" spans="1:154" s="82" customFormat="1">
      <c r="A40" s="80" t="s">
        <v>102</v>
      </c>
      <c r="B40" s="97">
        <v>0</v>
      </c>
      <c r="C40" s="97"/>
      <c r="D40" s="97"/>
      <c r="E40" s="97"/>
      <c r="F40" s="97"/>
      <c r="G40" s="97"/>
      <c r="H40" s="97"/>
      <c r="I40" s="97"/>
      <c r="J40" s="97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</row>
    <row r="41" spans="1:154" s="20" customFormat="1">
      <c r="A41" s="83" t="s">
        <v>99</v>
      </c>
      <c r="B41" s="71">
        <v>0</v>
      </c>
      <c r="C41" s="71"/>
      <c r="D41" s="71"/>
      <c r="E41" s="71"/>
      <c r="F41" s="71"/>
      <c r="G41" s="71"/>
      <c r="H41" s="71"/>
      <c r="I41" s="71"/>
      <c r="J41" s="71">
        <v>3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</row>
    <row r="42" spans="1:154" s="20" customFormat="1">
      <c r="A42" s="83" t="s">
        <v>100</v>
      </c>
      <c r="B42" s="71">
        <v>0</v>
      </c>
      <c r="C42" s="71">
        <v>1</v>
      </c>
      <c r="D42" s="71"/>
      <c r="E42" s="71"/>
      <c r="F42" s="71"/>
      <c r="G42" s="71"/>
      <c r="H42" s="71"/>
      <c r="I42" s="71"/>
      <c r="J42" s="71">
        <v>14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</row>
    <row r="43" spans="1:154" s="85" customFormat="1" ht="16.2" thickBot="1">
      <c r="A43" s="12" t="s">
        <v>101</v>
      </c>
      <c r="B43" s="96">
        <v>6</v>
      </c>
      <c r="C43" s="96">
        <v>1</v>
      </c>
      <c r="D43" s="96"/>
      <c r="E43" s="96"/>
      <c r="F43" s="96"/>
      <c r="G43" s="96"/>
      <c r="H43" s="96"/>
      <c r="I43" s="96"/>
      <c r="J43" s="96">
        <v>15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</row>
    <row r="44" spans="1:154" s="82" customFormat="1">
      <c r="A44" s="80" t="s">
        <v>103</v>
      </c>
      <c r="B44" s="97">
        <v>0</v>
      </c>
      <c r="C44" s="97"/>
      <c r="D44" s="97"/>
      <c r="E44" s="97"/>
      <c r="F44" s="97"/>
      <c r="G44" s="97"/>
      <c r="H44" s="97"/>
      <c r="I44" s="97"/>
      <c r="J44" s="97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</row>
    <row r="45" spans="1:154" s="20" customFormat="1">
      <c r="A45" s="83" t="s">
        <v>99</v>
      </c>
      <c r="B45" s="71">
        <v>0</v>
      </c>
      <c r="C45" s="71"/>
      <c r="D45" s="71"/>
      <c r="E45" s="71"/>
      <c r="F45" s="71"/>
      <c r="G45" s="71"/>
      <c r="H45" s="71"/>
      <c r="I45" s="71"/>
      <c r="J45" s="71">
        <v>3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</row>
    <row r="46" spans="1:154" s="20" customFormat="1">
      <c r="A46" s="83" t="s">
        <v>100</v>
      </c>
      <c r="B46" s="71">
        <v>0</v>
      </c>
      <c r="C46" s="71"/>
      <c r="D46" s="71"/>
      <c r="E46" s="71"/>
      <c r="F46" s="71"/>
      <c r="G46" s="71"/>
      <c r="H46" s="71"/>
      <c r="I46" s="71"/>
      <c r="J46" s="71">
        <v>4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</row>
    <row r="47" spans="1:154" s="85" customFormat="1" ht="16.2" thickBot="1">
      <c r="A47" s="12" t="s">
        <v>101</v>
      </c>
      <c r="B47" s="96">
        <v>0</v>
      </c>
      <c r="C47" s="96"/>
      <c r="D47" s="96"/>
      <c r="E47" s="96"/>
      <c r="F47" s="96"/>
      <c r="G47" s="96"/>
      <c r="H47" s="96"/>
      <c r="I47" s="96"/>
      <c r="J47" s="96">
        <v>6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</row>
    <row r="48" spans="1:154" s="82" customFormat="1">
      <c r="A48" s="80" t="s">
        <v>104</v>
      </c>
      <c r="B48" s="97">
        <v>0</v>
      </c>
      <c r="C48" s="97"/>
      <c r="D48" s="97"/>
      <c r="E48" s="97"/>
      <c r="F48" s="97"/>
      <c r="G48" s="97"/>
      <c r="H48" s="97"/>
      <c r="I48" s="97"/>
      <c r="J48" s="97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</row>
    <row r="49" spans="1:154" s="20" customFormat="1">
      <c r="A49" s="83" t="s">
        <v>99</v>
      </c>
      <c r="B49" s="71">
        <v>0</v>
      </c>
      <c r="C49" s="71"/>
      <c r="D49" s="71"/>
      <c r="E49" s="71"/>
      <c r="F49" s="71"/>
      <c r="G49" s="71"/>
      <c r="H49" s="71"/>
      <c r="I49" s="71"/>
      <c r="J49" s="71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</row>
    <row r="50" spans="1:154" s="20" customFormat="1">
      <c r="A50" s="83" t="s">
        <v>100</v>
      </c>
      <c r="B50" s="71">
        <v>0</v>
      </c>
      <c r="C50" s="71"/>
      <c r="D50" s="71"/>
      <c r="E50" s="71"/>
      <c r="F50" s="71"/>
      <c r="G50" s="71"/>
      <c r="H50" s="71"/>
      <c r="I50" s="71"/>
      <c r="J50" s="71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</row>
    <row r="51" spans="1:154" s="85" customFormat="1" ht="16.2" thickBot="1">
      <c r="A51" s="12" t="s">
        <v>101</v>
      </c>
      <c r="B51" s="96">
        <v>0</v>
      </c>
      <c r="C51" s="96"/>
      <c r="D51" s="96"/>
      <c r="E51" s="96"/>
      <c r="F51" s="96"/>
      <c r="G51" s="96"/>
      <c r="H51" s="96"/>
      <c r="I51" s="96"/>
      <c r="J51" s="9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</row>
    <row r="52" spans="1:154" ht="16.2" thickBot="1"/>
    <row r="53" spans="1:154">
      <c r="A53" s="99" t="s">
        <v>105</v>
      </c>
      <c r="B53" s="100"/>
      <c r="C53" s="101"/>
    </row>
    <row r="54" spans="1:154">
      <c r="A54" s="102"/>
      <c r="B54" s="103" t="s">
        <v>106</v>
      </c>
      <c r="C54" s="104" t="s">
        <v>107</v>
      </c>
    </row>
    <row r="55" spans="1:154">
      <c r="A55" s="105" t="s">
        <v>108</v>
      </c>
      <c r="B55" s="106">
        <f>SUM(A22:TL22)</f>
        <v>53</v>
      </c>
      <c r="C55" s="107" t="s">
        <v>109</v>
      </c>
    </row>
    <row r="56" spans="1:154">
      <c r="A56" s="108" t="s">
        <v>110</v>
      </c>
      <c r="B56" s="109">
        <f>SUM(37:37)+SUM(41:41)+SUM(45:45)+SUM(49:49)</f>
        <v>9</v>
      </c>
      <c r="C56" s="110">
        <f t="shared" ref="C56:C63" si="0">B56/$B$55</f>
        <v>0.16981132075471697</v>
      </c>
    </row>
    <row r="57" spans="1:154">
      <c r="A57" s="111" t="s">
        <v>111</v>
      </c>
      <c r="B57" s="112">
        <f>SUM(38:38)+SUM(42:42)+SUM(46:46)+SUM(50:50)</f>
        <v>23</v>
      </c>
      <c r="C57" s="113">
        <f t="shared" si="0"/>
        <v>0.43396226415094341</v>
      </c>
    </row>
    <row r="58" spans="1:154">
      <c r="A58" s="114" t="s">
        <v>112</v>
      </c>
      <c r="B58" s="115">
        <f>SUM(39:39)+SUM(43:43)+SUM(47:47)+SUM(51:51)</f>
        <v>34</v>
      </c>
      <c r="C58" s="116">
        <f t="shared" si="0"/>
        <v>0.64150943396226412</v>
      </c>
    </row>
    <row r="59" spans="1:154">
      <c r="A59" s="108" t="s">
        <v>113</v>
      </c>
      <c r="B59" s="109">
        <f>SUM(25:25)</f>
        <v>0</v>
      </c>
      <c r="C59" s="110">
        <f t="shared" si="0"/>
        <v>0</v>
      </c>
    </row>
    <row r="60" spans="1:154">
      <c r="A60" s="111" t="s">
        <v>114</v>
      </c>
      <c r="B60" s="112">
        <f>SUM(28:28)</f>
        <v>0</v>
      </c>
      <c r="C60" s="113">
        <f t="shared" si="0"/>
        <v>0</v>
      </c>
    </row>
    <row r="61" spans="1:154">
      <c r="A61" s="111" t="s">
        <v>115</v>
      </c>
      <c r="B61" s="112">
        <f>SUM(33:33)</f>
        <v>10</v>
      </c>
      <c r="C61" s="113">
        <f t="shared" si="0"/>
        <v>0.18867924528301888</v>
      </c>
    </row>
    <row r="62" spans="1:154">
      <c r="A62" s="108" t="s">
        <v>116</v>
      </c>
      <c r="B62" s="109">
        <f>SUM(26:26)+SUM(29:29)+SUM(32:32)</f>
        <v>4</v>
      </c>
      <c r="C62" s="110">
        <f t="shared" si="0"/>
        <v>7.5471698113207544E-2</v>
      </c>
    </row>
    <row r="63" spans="1:154" ht="16.2" thickBot="1">
      <c r="A63" s="126" t="s">
        <v>117</v>
      </c>
      <c r="B63" s="127">
        <f>SUM(27:27)+SUM(30:30)+SUM(33:33)</f>
        <v>261</v>
      </c>
      <c r="C63" s="128">
        <f t="shared" si="0"/>
        <v>4.9245283018867925</v>
      </c>
    </row>
    <row r="65" spans="1:1">
      <c r="A65" s="5" t="s">
        <v>31</v>
      </c>
    </row>
  </sheetData>
  <dataValidations count="1">
    <dataValidation type="date" allowBlank="1" showInputMessage="1" showErrorMessage="1" sqref="A13:XFD16" xr:uid="{51A18506-4126-2A4A-B268-5DC842CE1E70}">
      <formula1>36526</formula1>
      <formula2>47484</formula2>
    </dataValidation>
  </dataValidations>
  <pageMargins left="0.2" right="0.2" top="0.5" bottom="0.5" header="0.3" footer="0.3"/>
  <pageSetup scale="4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20BD-43F2-CF49-93B3-6BE309DD66F7}">
  <sheetPr>
    <tabColor theme="9"/>
  </sheetPr>
  <dimension ref="A1:E27"/>
  <sheetViews>
    <sheetView topLeftCell="A10" workbookViewId="0">
      <selection activeCell="A30" sqref="A30"/>
    </sheetView>
  </sheetViews>
  <sheetFormatPr defaultColWidth="11" defaultRowHeight="15.6"/>
  <cols>
    <col min="1" max="1" width="38.5" customWidth="1"/>
    <col min="2" max="3" width="14" customWidth="1"/>
    <col min="4" max="4" width="15.8984375" customWidth="1"/>
    <col min="5" max="5" width="16.8984375" customWidth="1"/>
  </cols>
  <sheetData>
    <row r="1" spans="1:5" s="161" customFormat="1" ht="18">
      <c r="A1" s="160" t="s">
        <v>146</v>
      </c>
    </row>
    <row r="2" spans="1:5" ht="16.2" thickBot="1"/>
    <row r="3" spans="1:5" ht="38.1" customHeight="1">
      <c r="A3" s="201" t="s">
        <v>118</v>
      </c>
      <c r="B3" s="202"/>
      <c r="C3" s="202"/>
      <c r="D3" s="202"/>
      <c r="E3" s="203"/>
    </row>
    <row r="4" spans="1:5" ht="78">
      <c r="A4" s="118" t="s">
        <v>119</v>
      </c>
      <c r="B4" s="117" t="s">
        <v>120</v>
      </c>
      <c r="C4" s="117" t="s">
        <v>121</v>
      </c>
      <c r="D4" s="124" t="s">
        <v>122</v>
      </c>
      <c r="E4" s="125" t="s">
        <v>123</v>
      </c>
    </row>
    <row r="5" spans="1:5">
      <c r="A5" s="10" t="s">
        <v>181</v>
      </c>
      <c r="B5" s="71"/>
      <c r="C5" s="71"/>
      <c r="D5" s="120"/>
      <c r="E5" s="119"/>
    </row>
    <row r="6" spans="1:5">
      <c r="A6" s="10"/>
      <c r="B6" s="71"/>
      <c r="C6" s="71"/>
      <c r="D6" s="120"/>
      <c r="E6" s="119"/>
    </row>
    <row r="7" spans="1:5">
      <c r="A7" s="10"/>
      <c r="B7" s="71"/>
      <c r="C7" s="71"/>
      <c r="D7" s="120"/>
      <c r="E7" s="119"/>
    </row>
    <row r="8" spans="1:5">
      <c r="A8" s="10"/>
      <c r="B8" s="71"/>
      <c r="C8" s="71"/>
      <c r="D8" s="120"/>
      <c r="E8" s="119"/>
    </row>
    <row r="9" spans="1:5">
      <c r="A9" s="10"/>
      <c r="B9" s="71"/>
      <c r="C9" s="71"/>
      <c r="D9" s="120"/>
      <c r="E9" s="119"/>
    </row>
    <row r="10" spans="1:5">
      <c r="A10" s="10"/>
      <c r="B10" s="71"/>
      <c r="C10" s="71"/>
      <c r="D10" s="120"/>
      <c r="E10" s="119"/>
    </row>
    <row r="11" spans="1:5">
      <c r="A11" s="10"/>
      <c r="B11" s="71"/>
      <c r="C11" s="71"/>
      <c r="D11" s="120"/>
      <c r="E11" s="119"/>
    </row>
    <row r="12" spans="1:5">
      <c r="A12" s="10"/>
      <c r="B12" s="71"/>
      <c r="C12" s="71"/>
      <c r="D12" s="120"/>
      <c r="E12" s="119"/>
    </row>
    <row r="13" spans="1:5">
      <c r="A13" s="10"/>
      <c r="B13" s="71"/>
      <c r="C13" s="71"/>
      <c r="D13" s="120"/>
      <c r="E13" s="119"/>
    </row>
    <row r="14" spans="1:5">
      <c r="A14" s="10"/>
      <c r="B14" s="71"/>
      <c r="C14" s="71"/>
      <c r="D14" s="120"/>
      <c r="E14" s="119"/>
    </row>
    <row r="15" spans="1:5">
      <c r="A15" s="10"/>
      <c r="B15" s="71"/>
      <c r="C15" s="71"/>
      <c r="D15" s="120"/>
      <c r="E15" s="119"/>
    </row>
    <row r="16" spans="1:5">
      <c r="A16" s="10"/>
      <c r="B16" s="71"/>
      <c r="C16" s="71"/>
      <c r="D16" s="120"/>
      <c r="E16" s="119"/>
    </row>
    <row r="17" spans="1:5">
      <c r="A17" s="10"/>
      <c r="B17" s="71"/>
      <c r="C17" s="71"/>
      <c r="D17" s="120"/>
      <c r="E17" s="119"/>
    </row>
    <row r="18" spans="1:5">
      <c r="A18" s="10"/>
      <c r="B18" s="71"/>
      <c r="C18" s="71"/>
      <c r="D18" s="120"/>
      <c r="E18" s="119"/>
    </row>
    <row r="19" spans="1:5">
      <c r="A19" s="10"/>
      <c r="B19" s="71"/>
      <c r="C19" s="71"/>
      <c r="D19" s="120"/>
      <c r="E19" s="119"/>
    </row>
    <row r="20" spans="1:5">
      <c r="A20" s="10"/>
      <c r="B20" s="71"/>
      <c r="C20" s="71"/>
      <c r="D20" s="120"/>
      <c r="E20" s="119"/>
    </row>
    <row r="21" spans="1:5">
      <c r="A21" s="10"/>
      <c r="B21" s="71"/>
      <c r="C21" s="71"/>
      <c r="D21" s="120"/>
      <c r="E21" s="119"/>
    </row>
    <row r="22" spans="1:5" ht="16.2" thickBot="1">
      <c r="A22" s="12" t="s">
        <v>11</v>
      </c>
      <c r="B22" s="96">
        <f>SUM(B5:B21)</f>
        <v>0</v>
      </c>
      <c r="C22" s="96">
        <f>SUM(C5:C21)</f>
        <v>0</v>
      </c>
      <c r="D22" s="96">
        <f>SUM(D5:D21)</f>
        <v>0</v>
      </c>
      <c r="E22" s="121"/>
    </row>
    <row r="23" spans="1:5">
      <c r="A23" s="4"/>
      <c r="B23" s="98"/>
      <c r="C23" s="98"/>
    </row>
    <row r="24" spans="1:5">
      <c r="A24" s="4" t="s">
        <v>124</v>
      </c>
      <c r="B24" s="98"/>
      <c r="C24" s="98"/>
    </row>
    <row r="25" spans="1:5">
      <c r="A25" t="s">
        <v>125</v>
      </c>
    </row>
    <row r="27" spans="1:5">
      <c r="A27" t="s">
        <v>198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F7BC-8D71-6347-A6D6-6B16085D83B8}">
  <dimension ref="A1:C11"/>
  <sheetViews>
    <sheetView workbookViewId="0">
      <selection activeCell="H25" sqref="H25"/>
    </sheetView>
  </sheetViews>
  <sheetFormatPr defaultColWidth="11" defaultRowHeight="15.6"/>
  <cols>
    <col min="1" max="1" width="36.59765625" customWidth="1"/>
    <col min="2" max="2" width="25.3984375" customWidth="1"/>
  </cols>
  <sheetData>
    <row r="1" spans="1:3" ht="18">
      <c r="A1" s="122" t="s">
        <v>126</v>
      </c>
      <c r="B1" s="122" t="s">
        <v>127</v>
      </c>
      <c r="C1" s="122" t="s">
        <v>128</v>
      </c>
    </row>
    <row r="2" spans="1:3">
      <c r="A2" t="s">
        <v>69</v>
      </c>
      <c r="B2" t="s">
        <v>138</v>
      </c>
      <c r="C2" t="s">
        <v>141</v>
      </c>
    </row>
    <row r="3" spans="1:3">
      <c r="A3" t="s">
        <v>129</v>
      </c>
      <c r="B3" t="s">
        <v>139</v>
      </c>
      <c r="C3" t="s">
        <v>72</v>
      </c>
    </row>
    <row r="4" spans="1:3">
      <c r="A4" t="s">
        <v>130</v>
      </c>
      <c r="B4" t="s">
        <v>77</v>
      </c>
      <c r="C4" t="s">
        <v>142</v>
      </c>
    </row>
    <row r="5" spans="1:3">
      <c r="A5" t="s">
        <v>131</v>
      </c>
      <c r="B5" t="s">
        <v>140</v>
      </c>
    </row>
    <row r="6" spans="1:3">
      <c r="A6" t="s">
        <v>132</v>
      </c>
    </row>
    <row r="7" spans="1:3">
      <c r="A7" t="s">
        <v>133</v>
      </c>
    </row>
    <row r="8" spans="1:3">
      <c r="A8" t="s">
        <v>134</v>
      </c>
    </row>
    <row r="9" spans="1:3">
      <c r="A9" t="s">
        <v>135</v>
      </c>
    </row>
    <row r="10" spans="1:3">
      <c r="A10" t="s">
        <v>136</v>
      </c>
    </row>
    <row r="11" spans="1:3">
      <c r="A11" t="s">
        <v>137</v>
      </c>
    </row>
  </sheetData>
  <sheetProtection algorithmName="SHA-512" hashValue="DD2Ob6Iy5NmUs+1VvX+zZJYi/xfu4MZ54QQN4BPsmpsr6jdxvkkF4VLUdsocjfLrWHvoix6BNiloljYzX342yw==" saltValue="BPRjH6WhSJZF4oL1ilxPR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1.GenInfoandTrustFundMonitoring</vt:lpstr>
      <vt:lpstr>2.RehabMonitoring</vt:lpstr>
      <vt:lpstr>3.PriorandThirdRoundMonitoring</vt:lpstr>
      <vt:lpstr>4.VeryLowIncomeReporting</vt:lpstr>
      <vt:lpstr>ReferenceSheet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yvette0chen@gmail.com</dc:creator>
  <cp:lastModifiedBy>Joe voytus</cp:lastModifiedBy>
  <cp:lastPrinted>2020-07-24T12:53:09Z</cp:lastPrinted>
  <dcterms:created xsi:type="dcterms:W3CDTF">2020-05-20T00:49:16Z</dcterms:created>
  <dcterms:modified xsi:type="dcterms:W3CDTF">2020-07-24T13:06:43Z</dcterms:modified>
</cp:coreProperties>
</file>